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16083_Tancitaro\A_TEC\"/>
    </mc:Choice>
  </mc:AlternateContent>
  <xr:revisionPtr revIDLastSave="0" documentId="8_{6B28829E-5907-4010-953A-3D0E33C7C2C7}" xr6:coauthVersionLast="47" xr6:coauthVersionMax="47" xr10:uidLastSave="{00000000-0000-0000-0000-000000000000}"/>
  <bookViews>
    <workbookView xWindow="1127" yWindow="1127" windowWidth="13498" windowHeight="11983" activeTab="1" xr2:uid="{EE0A3DE0-8D4C-40EC-A5DA-964A2C6A51A8}"/>
  </bookViews>
  <sheets>
    <sheet name="Tasa Pob" sheetId="3" r:id="rId1"/>
    <sheet name="3.2.4 Zonificación del territor" sheetId="6" r:id="rId2"/>
    <sheet name="local Plan De Desarrollo" sheetId="4" r:id="rId3"/>
    <sheet name="Hoja1" sheetId="1" r:id="rId4"/>
    <sheet name="Hoja2" sheetId="2" r:id="rId5"/>
    <sheet name="1.7.1 Sistema " sheetId="5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6" l="1"/>
  <c r="D5" i="6"/>
  <c r="D4" i="6"/>
  <c r="D3" i="6"/>
  <c r="D7" i="6"/>
  <c r="D6" i="6"/>
  <c r="D8" i="6"/>
  <c r="D9" i="6"/>
  <c r="D10" i="6"/>
  <c r="D11" i="6"/>
  <c r="D12" i="6"/>
  <c r="D16" i="6"/>
  <c r="D15" i="6"/>
  <c r="D14" i="6"/>
  <c r="D13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F9" i="5"/>
  <c r="F8" i="5"/>
  <c r="F7" i="5"/>
  <c r="F6" i="5"/>
  <c r="F5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E12" i="5"/>
  <c r="E11" i="5"/>
  <c r="F12" i="3"/>
  <c r="E12" i="3"/>
  <c r="E11" i="3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4" i="1"/>
  <c r="G11" i="4"/>
  <c r="F10" i="4"/>
  <c r="F109" i="3"/>
  <c r="F84" i="3"/>
  <c r="F105" i="3"/>
  <c r="F69" i="3"/>
  <c r="F54" i="3"/>
  <c r="F107" i="3"/>
  <c r="F17" i="3"/>
  <c r="F37" i="3"/>
  <c r="F114" i="3"/>
  <c r="F15" i="3"/>
  <c r="F81" i="3"/>
  <c r="F112" i="3"/>
  <c r="F76" i="3"/>
  <c r="F88" i="3"/>
  <c r="F72" i="3"/>
  <c r="F43" i="3"/>
  <c r="F49" i="3"/>
  <c r="F91" i="3"/>
  <c r="F116" i="3"/>
  <c r="F131" i="3"/>
  <c r="F65" i="3"/>
  <c r="F20" i="3"/>
  <c r="F79" i="3"/>
  <c r="F98" i="3"/>
  <c r="F115" i="3"/>
  <c r="F29" i="3"/>
  <c r="F100" i="3"/>
  <c r="F62" i="3"/>
  <c r="F117" i="3"/>
  <c r="F25" i="3"/>
  <c r="F123" i="3"/>
  <c r="F14" i="3"/>
  <c r="F32" i="3"/>
  <c r="F41" i="3"/>
  <c r="F87" i="3"/>
  <c r="F82" i="3"/>
  <c r="F42" i="3"/>
  <c r="F126" i="3"/>
  <c r="F94" i="3"/>
  <c r="F45" i="3"/>
  <c r="F64" i="3"/>
  <c r="F77" i="3"/>
  <c r="F31" i="3"/>
  <c r="F67" i="3"/>
  <c r="F124" i="3"/>
  <c r="F22" i="3"/>
  <c r="F75" i="3"/>
  <c r="F90" i="3"/>
  <c r="F86" i="3"/>
  <c r="F47" i="3"/>
  <c r="F34" i="3"/>
  <c r="F89" i="3"/>
  <c r="F95" i="3"/>
  <c r="F111" i="3"/>
  <c r="F118" i="3"/>
  <c r="F39" i="3"/>
  <c r="F23" i="3"/>
  <c r="F16" i="3"/>
  <c r="F38" i="3"/>
  <c r="F103" i="3"/>
  <c r="F58" i="3"/>
  <c r="F53" i="3"/>
  <c r="F56" i="3"/>
  <c r="F80" i="3"/>
  <c r="F40" i="3"/>
  <c r="F121" i="3"/>
  <c r="F21" i="3"/>
  <c r="F128" i="3"/>
  <c r="F26" i="3"/>
  <c r="F50" i="3"/>
  <c r="F106" i="3"/>
  <c r="F99" i="3"/>
  <c r="F51" i="3"/>
  <c r="F129" i="3"/>
  <c r="F74" i="3"/>
  <c r="F125" i="3"/>
  <c r="F19" i="3"/>
  <c r="F61" i="3"/>
  <c r="F24" i="3"/>
  <c r="F127" i="3"/>
  <c r="F119" i="3"/>
  <c r="F57" i="3"/>
  <c r="F28" i="3"/>
  <c r="F44" i="3"/>
  <c r="F33" i="3"/>
  <c r="F120" i="3"/>
  <c r="F59" i="3"/>
  <c r="F130" i="3"/>
  <c r="F92" i="3"/>
  <c r="F46" i="3"/>
  <c r="F48" i="3"/>
  <c r="F68" i="3"/>
  <c r="F70" i="3"/>
  <c r="F60" i="3"/>
  <c r="F113" i="3"/>
  <c r="F122" i="3"/>
  <c r="F18" i="3"/>
  <c r="F85" i="3"/>
  <c r="F27" i="3"/>
  <c r="F83" i="3"/>
  <c r="F52" i="3"/>
  <c r="F55" i="3"/>
  <c r="F101" i="3"/>
  <c r="F73" i="3"/>
  <c r="F78" i="3"/>
  <c r="F108" i="3"/>
  <c r="F36" i="3"/>
  <c r="F96" i="3"/>
  <c r="F35" i="3"/>
  <c r="F102" i="3"/>
  <c r="F66" i="3"/>
  <c r="F71" i="3"/>
  <c r="F93" i="3"/>
  <c r="F110" i="3"/>
  <c r="F97" i="3"/>
  <c r="F104" i="3"/>
  <c r="F30" i="3"/>
  <c r="F63" i="3"/>
  <c r="F5" i="3"/>
  <c r="F6" i="3"/>
  <c r="F7" i="3"/>
  <c r="F8" i="3"/>
  <c r="F9" i="3"/>
  <c r="F4" i="3"/>
  <c r="V142" i="2" l="1"/>
  <c r="V141" i="2"/>
  <c r="V140" i="2"/>
  <c r="V139" i="2"/>
  <c r="V138" i="2"/>
  <c r="V137" i="2"/>
  <c r="V136" i="2"/>
  <c r="U136" i="2"/>
  <c r="V135" i="2"/>
  <c r="U135" i="2"/>
  <c r="V134" i="2"/>
  <c r="U134" i="2"/>
  <c r="V133" i="2"/>
  <c r="U133" i="2"/>
  <c r="V132" i="2"/>
  <c r="U132" i="2"/>
  <c r="V131" i="2"/>
  <c r="U131" i="2"/>
  <c r="V130" i="2"/>
  <c r="U130" i="2"/>
  <c r="V129" i="2"/>
  <c r="U129" i="2"/>
  <c r="V128" i="2"/>
  <c r="U128" i="2"/>
  <c r="V127" i="2"/>
  <c r="U127" i="2"/>
  <c r="V126" i="2"/>
  <c r="U126" i="2"/>
  <c r="V125" i="2"/>
  <c r="U125" i="2"/>
  <c r="V124" i="2"/>
  <c r="U124" i="2"/>
  <c r="V123" i="2"/>
  <c r="U123" i="2"/>
  <c r="V122" i="2"/>
  <c r="U122" i="2"/>
  <c r="V121" i="2"/>
  <c r="U121" i="2"/>
  <c r="V120" i="2"/>
  <c r="U120" i="2"/>
  <c r="V119" i="2"/>
  <c r="U119" i="2"/>
  <c r="V118" i="2"/>
  <c r="U118" i="2"/>
  <c r="V117" i="2"/>
  <c r="U117" i="2"/>
  <c r="V116" i="2"/>
  <c r="U116" i="2"/>
  <c r="V115" i="2"/>
  <c r="U115" i="2"/>
  <c r="V114" i="2"/>
  <c r="U114" i="2"/>
  <c r="V113" i="2"/>
  <c r="U113" i="2"/>
  <c r="V112" i="2"/>
  <c r="U112" i="2"/>
  <c r="V111" i="2"/>
  <c r="U111" i="2"/>
  <c r="V110" i="2"/>
  <c r="U110" i="2"/>
  <c r="V109" i="2"/>
  <c r="U109" i="2"/>
  <c r="V108" i="2"/>
  <c r="U108" i="2"/>
  <c r="V107" i="2"/>
  <c r="U107" i="2"/>
  <c r="V106" i="2"/>
  <c r="U106" i="2"/>
  <c r="V105" i="2"/>
  <c r="U105" i="2"/>
  <c r="V104" i="2"/>
  <c r="U104" i="2"/>
  <c r="V103" i="2"/>
  <c r="U103" i="2"/>
  <c r="V102" i="2"/>
  <c r="U102" i="2"/>
  <c r="V101" i="2"/>
  <c r="U101" i="2"/>
  <c r="V100" i="2"/>
  <c r="U100" i="2"/>
  <c r="V99" i="2"/>
  <c r="U99" i="2"/>
  <c r="V98" i="2"/>
  <c r="U98" i="2"/>
  <c r="V97" i="2"/>
  <c r="U97" i="2"/>
  <c r="V96" i="2"/>
  <c r="U96" i="2"/>
  <c r="V95" i="2"/>
  <c r="U95" i="2"/>
  <c r="V94" i="2"/>
  <c r="U94" i="2"/>
  <c r="V93" i="2"/>
  <c r="U93" i="2"/>
  <c r="V92" i="2"/>
  <c r="U92" i="2"/>
  <c r="V91" i="2"/>
  <c r="U91" i="2"/>
  <c r="V90" i="2"/>
  <c r="U90" i="2"/>
  <c r="V89" i="2"/>
  <c r="U89" i="2"/>
  <c r="V88" i="2"/>
  <c r="U88" i="2"/>
  <c r="V87" i="2"/>
  <c r="U87" i="2"/>
  <c r="V86" i="2"/>
  <c r="U86" i="2"/>
  <c r="V85" i="2"/>
  <c r="U85" i="2"/>
  <c r="V84" i="2"/>
  <c r="U84" i="2"/>
  <c r="V83" i="2"/>
  <c r="U83" i="2"/>
  <c r="V82" i="2"/>
  <c r="U82" i="2"/>
  <c r="V81" i="2"/>
  <c r="U81" i="2"/>
  <c r="V80" i="2"/>
  <c r="U80" i="2"/>
  <c r="V79" i="2"/>
  <c r="U79" i="2"/>
  <c r="V78" i="2"/>
  <c r="U78" i="2"/>
  <c r="V77" i="2"/>
  <c r="U77" i="2"/>
  <c r="V76" i="2"/>
  <c r="U76" i="2"/>
  <c r="V75" i="2"/>
  <c r="U75" i="2"/>
  <c r="V74" i="2"/>
  <c r="U74" i="2"/>
  <c r="V73" i="2"/>
  <c r="U73" i="2"/>
  <c r="V72" i="2"/>
  <c r="U72" i="2"/>
  <c r="V71" i="2"/>
  <c r="U71" i="2"/>
  <c r="V70" i="2"/>
  <c r="U70" i="2"/>
  <c r="V69" i="2"/>
  <c r="U69" i="2"/>
  <c r="V68" i="2"/>
  <c r="U68" i="2"/>
  <c r="V67" i="2"/>
  <c r="U67" i="2"/>
  <c r="V66" i="2"/>
  <c r="U66" i="2"/>
  <c r="V65" i="2"/>
  <c r="U65" i="2"/>
  <c r="V64" i="2"/>
  <c r="U64" i="2"/>
  <c r="V63" i="2"/>
  <c r="U63" i="2"/>
  <c r="V62" i="2"/>
  <c r="U62" i="2"/>
  <c r="V61" i="2"/>
  <c r="U61" i="2"/>
  <c r="V60" i="2"/>
  <c r="U60" i="2"/>
  <c r="V59" i="2"/>
  <c r="U59" i="2"/>
  <c r="V58" i="2"/>
  <c r="U58" i="2"/>
  <c r="V57" i="2"/>
  <c r="U57" i="2"/>
  <c r="V56" i="2"/>
  <c r="U56" i="2"/>
  <c r="V55" i="2"/>
  <c r="U55" i="2"/>
  <c r="V54" i="2"/>
  <c r="U54" i="2"/>
  <c r="V53" i="2"/>
  <c r="U53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V40" i="2"/>
  <c r="U40" i="2"/>
  <c r="V39" i="2"/>
  <c r="U39" i="2"/>
  <c r="V38" i="2"/>
  <c r="U38" i="2"/>
  <c r="V37" i="2"/>
  <c r="U37" i="2"/>
  <c r="V36" i="2"/>
  <c r="U36" i="2"/>
  <c r="V35" i="2"/>
  <c r="U35" i="2"/>
  <c r="V34" i="2"/>
  <c r="U34" i="2"/>
  <c r="V33" i="2"/>
  <c r="U33" i="2"/>
  <c r="V32" i="2"/>
  <c r="U32" i="2"/>
  <c r="V31" i="2"/>
  <c r="U31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V5" i="2"/>
  <c r="U5" i="2"/>
  <c r="V4" i="2"/>
  <c r="U4" i="2"/>
</calcChain>
</file>

<file path=xl/sharedStrings.xml><?xml version="1.0" encoding="utf-8"?>
<sst xmlns="http://schemas.openxmlformats.org/spreadsheetml/2006/main" count="2935" uniqueCount="547">
  <si>
    <t>Presión = (Viv censo 2010 – Viv censo 2020) / (Población 2020/1000)</t>
  </si>
  <si>
    <t>CENSO 2010</t>
  </si>
  <si>
    <t>Censo 2020</t>
  </si>
  <si>
    <t>Viviendas</t>
  </si>
  <si>
    <t>poblacion</t>
  </si>
  <si>
    <t>entidad</t>
  </si>
  <si>
    <t>nom_ent</t>
  </si>
  <si>
    <t>mun</t>
  </si>
  <si>
    <t>nom_mun</t>
  </si>
  <si>
    <t>loc</t>
  </si>
  <si>
    <t>nom_loc</t>
  </si>
  <si>
    <t>altitud</t>
  </si>
  <si>
    <t>pobtot</t>
  </si>
  <si>
    <t>pobmas</t>
  </si>
  <si>
    <t>pobfem</t>
  </si>
  <si>
    <t>vivtot</t>
  </si>
  <si>
    <t>tvivhab</t>
  </si>
  <si>
    <t>NOM_LOC</t>
  </si>
  <si>
    <t>ALTITUD</t>
  </si>
  <si>
    <t>POBTOT</t>
  </si>
  <si>
    <t>POBFEM</t>
  </si>
  <si>
    <t>POBMAS</t>
  </si>
  <si>
    <t>VIVTOT</t>
  </si>
  <si>
    <t>TVIVHAB</t>
  </si>
  <si>
    <t>Michoacán de Ocampo</t>
  </si>
  <si>
    <t>Tancítaro</t>
  </si>
  <si>
    <t>Total del Municipio</t>
  </si>
  <si>
    <t/>
  </si>
  <si>
    <t>33453</t>
  </si>
  <si>
    <t>16717</t>
  </si>
  <si>
    <t>16736</t>
  </si>
  <si>
    <t>9907</t>
  </si>
  <si>
    <t>8164</t>
  </si>
  <si>
    <t>2080</t>
  </si>
  <si>
    <t>8133</t>
  </si>
  <si>
    <t>4123</t>
  </si>
  <si>
    <t>4010</t>
  </si>
  <si>
    <t>2218</t>
  </si>
  <si>
    <t>1912</t>
  </si>
  <si>
    <t>Acúmbaro</t>
  </si>
  <si>
    <t>1661</t>
  </si>
  <si>
    <t>133</t>
  </si>
  <si>
    <t>64</t>
  </si>
  <si>
    <t>69</t>
  </si>
  <si>
    <t>39</t>
  </si>
  <si>
    <t>33</t>
  </si>
  <si>
    <t>El Aguacate Poniente</t>
  </si>
  <si>
    <t>1643</t>
  </si>
  <si>
    <t>431</t>
  </si>
  <si>
    <t>226</t>
  </si>
  <si>
    <t>205</t>
  </si>
  <si>
    <t>116</t>
  </si>
  <si>
    <t>106</t>
  </si>
  <si>
    <t>Aguacate del Sur</t>
  </si>
  <si>
    <t>1688</t>
  </si>
  <si>
    <t>397</t>
  </si>
  <si>
    <t>203</t>
  </si>
  <si>
    <t>194</t>
  </si>
  <si>
    <t>130</t>
  </si>
  <si>
    <t>103</t>
  </si>
  <si>
    <t>Agua Nueva</t>
  </si>
  <si>
    <t>2257</t>
  </si>
  <si>
    <t>264</t>
  </si>
  <si>
    <t>140</t>
  </si>
  <si>
    <t>124</t>
  </si>
  <si>
    <t>61</t>
  </si>
  <si>
    <t>58</t>
  </si>
  <si>
    <t>Agua Zarca</t>
  </si>
  <si>
    <t>1631</t>
  </si>
  <si>
    <t>808</t>
  </si>
  <si>
    <t>413</t>
  </si>
  <si>
    <t>395</t>
  </si>
  <si>
    <t>218</t>
  </si>
  <si>
    <t>192</t>
  </si>
  <si>
    <t>La Alberca</t>
  </si>
  <si>
    <t>1698</t>
  </si>
  <si>
    <t>135</t>
  </si>
  <si>
    <t>66</t>
  </si>
  <si>
    <t>32</t>
  </si>
  <si>
    <t>29</t>
  </si>
  <si>
    <t>Apo</t>
  </si>
  <si>
    <t>2131</t>
  </si>
  <si>
    <t>1908</t>
  </si>
  <si>
    <t>976</t>
  </si>
  <si>
    <t>932</t>
  </si>
  <si>
    <t>643</t>
  </si>
  <si>
    <t>495</t>
  </si>
  <si>
    <t>Apúndaro</t>
  </si>
  <si>
    <t>1689</t>
  </si>
  <si>
    <t>556</t>
  </si>
  <si>
    <t>288</t>
  </si>
  <si>
    <t>268</t>
  </si>
  <si>
    <t>181</t>
  </si>
  <si>
    <t>Araparícuaro (Aparícuaro)</t>
  </si>
  <si>
    <t>2034</t>
  </si>
  <si>
    <t>885</t>
  </si>
  <si>
    <t>439</t>
  </si>
  <si>
    <t>446</t>
  </si>
  <si>
    <t>238</t>
  </si>
  <si>
    <t>213</t>
  </si>
  <si>
    <t>Barranquillas (Rincón de Barranquillas)</t>
  </si>
  <si>
    <t>1499</t>
  </si>
  <si>
    <t>673</t>
  </si>
  <si>
    <t>337</t>
  </si>
  <si>
    <t>336</t>
  </si>
  <si>
    <t>172</t>
  </si>
  <si>
    <t>157</t>
  </si>
  <si>
    <t>Las Canoas</t>
  </si>
  <si>
    <t>1591</t>
  </si>
  <si>
    <t>144</t>
  </si>
  <si>
    <t>65</t>
  </si>
  <si>
    <t>79</t>
  </si>
  <si>
    <t>49</t>
  </si>
  <si>
    <t>38</t>
  </si>
  <si>
    <t>Huerta la Primavera</t>
  </si>
  <si>
    <t>*</t>
  </si>
  <si>
    <t>1787</t>
  </si>
  <si>
    <t>6</t>
  </si>
  <si>
    <t>2</t>
  </si>
  <si>
    <t>La Sidra</t>
  </si>
  <si>
    <t>1540</t>
  </si>
  <si>
    <t>16</t>
  </si>
  <si>
    <t>8</t>
  </si>
  <si>
    <t>11</t>
  </si>
  <si>
    <t>7</t>
  </si>
  <si>
    <t>Condémbaro</t>
  </si>
  <si>
    <t>1950</t>
  </si>
  <si>
    <t>1853</t>
  </si>
  <si>
    <t>921</t>
  </si>
  <si>
    <t>471</t>
  </si>
  <si>
    <t>423</t>
  </si>
  <si>
    <t>Coronita</t>
  </si>
  <si>
    <t>1343</t>
  </si>
  <si>
    <t>12</t>
  </si>
  <si>
    <t>5</t>
  </si>
  <si>
    <t>El Cortijo</t>
  </si>
  <si>
    <t>1323</t>
  </si>
  <si>
    <t>150</t>
  </si>
  <si>
    <t>71</t>
  </si>
  <si>
    <t>30</t>
  </si>
  <si>
    <t>El Cuate</t>
  </si>
  <si>
    <t>1771</t>
  </si>
  <si>
    <t>434</t>
  </si>
  <si>
    <t>216</t>
  </si>
  <si>
    <t>111</t>
  </si>
  <si>
    <t>El Chilar</t>
  </si>
  <si>
    <t>1715</t>
  </si>
  <si>
    <t>221</t>
  </si>
  <si>
    <t>104</t>
  </si>
  <si>
    <t>117</t>
  </si>
  <si>
    <t>54</t>
  </si>
  <si>
    <t>Choritiro</t>
  </si>
  <si>
    <t>1968</t>
  </si>
  <si>
    <t>817</t>
  </si>
  <si>
    <t>411</t>
  </si>
  <si>
    <t>406</t>
  </si>
  <si>
    <t>222</t>
  </si>
  <si>
    <t>195</t>
  </si>
  <si>
    <t>Los Llanitos (El Chupadero)</t>
  </si>
  <si>
    <t>1120</t>
  </si>
  <si>
    <t>3</t>
  </si>
  <si>
    <t>Las Juntas de Enándiro</t>
  </si>
  <si>
    <t>1550</t>
  </si>
  <si>
    <t>92</t>
  </si>
  <si>
    <t>45</t>
  </si>
  <si>
    <t>47</t>
  </si>
  <si>
    <t>40</t>
  </si>
  <si>
    <t>El Fresnito</t>
  </si>
  <si>
    <t>El Fresnito (Las Brujas)</t>
  </si>
  <si>
    <t>2160</t>
  </si>
  <si>
    <t>37</t>
  </si>
  <si>
    <t>15</t>
  </si>
  <si>
    <t>22</t>
  </si>
  <si>
    <t>21</t>
  </si>
  <si>
    <t>13</t>
  </si>
  <si>
    <t>Los Fresnos</t>
  </si>
  <si>
    <t>1924</t>
  </si>
  <si>
    <t>724</t>
  </si>
  <si>
    <t>350</t>
  </si>
  <si>
    <t>374</t>
  </si>
  <si>
    <t>202</t>
  </si>
  <si>
    <t>169</t>
  </si>
  <si>
    <t>Garachico</t>
  </si>
  <si>
    <t>1212</t>
  </si>
  <si>
    <t>138</t>
  </si>
  <si>
    <t>68</t>
  </si>
  <si>
    <t>70</t>
  </si>
  <si>
    <t>41</t>
  </si>
  <si>
    <t>35</t>
  </si>
  <si>
    <t>Los Granados</t>
  </si>
  <si>
    <t>277</t>
  </si>
  <si>
    <t>139</t>
  </si>
  <si>
    <t>84</t>
  </si>
  <si>
    <t>73</t>
  </si>
  <si>
    <t>Huaricho</t>
  </si>
  <si>
    <t>1605</t>
  </si>
  <si>
    <t>50</t>
  </si>
  <si>
    <t>56</t>
  </si>
  <si>
    <t>27</t>
  </si>
  <si>
    <t>El Hueso</t>
  </si>
  <si>
    <t>1361</t>
  </si>
  <si>
    <t>17</t>
  </si>
  <si>
    <t>20</t>
  </si>
  <si>
    <t>El Jacal</t>
  </si>
  <si>
    <t>1561</t>
  </si>
  <si>
    <t>236</t>
  </si>
  <si>
    <t>126</t>
  </si>
  <si>
    <t>110</t>
  </si>
  <si>
    <t>85</t>
  </si>
  <si>
    <t>59</t>
  </si>
  <si>
    <t>El Jazmín</t>
  </si>
  <si>
    <t>2389</t>
  </si>
  <si>
    <t>31</t>
  </si>
  <si>
    <t>18</t>
  </si>
  <si>
    <t>25</t>
  </si>
  <si>
    <t>La Lagunilla</t>
  </si>
  <si>
    <t>1958</t>
  </si>
  <si>
    <t>488</t>
  </si>
  <si>
    <t>252</t>
  </si>
  <si>
    <t>108</t>
  </si>
  <si>
    <t>El Moral (La Mora)</t>
  </si>
  <si>
    <t>1867</t>
  </si>
  <si>
    <t>105</t>
  </si>
  <si>
    <t>51</t>
  </si>
  <si>
    <t>24</t>
  </si>
  <si>
    <t>Los Ojos de Agua</t>
  </si>
  <si>
    <t>1528</t>
  </si>
  <si>
    <t>158</t>
  </si>
  <si>
    <t>78</t>
  </si>
  <si>
    <t>80</t>
  </si>
  <si>
    <t>48</t>
  </si>
  <si>
    <t>42</t>
  </si>
  <si>
    <t>Ojo Zarco</t>
  </si>
  <si>
    <t>1492</t>
  </si>
  <si>
    <t>185</t>
  </si>
  <si>
    <t>93</t>
  </si>
  <si>
    <t>53</t>
  </si>
  <si>
    <t>La Paja</t>
  </si>
  <si>
    <t>Palmito del Poniente</t>
  </si>
  <si>
    <t>1152</t>
  </si>
  <si>
    <t>23</t>
  </si>
  <si>
    <t>El Palmito del Sur</t>
  </si>
  <si>
    <t>1568</t>
  </si>
  <si>
    <t>90</t>
  </si>
  <si>
    <t>Pareo</t>
  </si>
  <si>
    <t>1419</t>
  </si>
  <si>
    <t>2186</t>
  </si>
  <si>
    <t>1100</t>
  </si>
  <si>
    <t>1086</t>
  </si>
  <si>
    <t>789</t>
  </si>
  <si>
    <t>622</t>
  </si>
  <si>
    <t>Patámburo</t>
  </si>
  <si>
    <t>1985</t>
  </si>
  <si>
    <t>223</t>
  </si>
  <si>
    <t>120</t>
  </si>
  <si>
    <t>La Peñita</t>
  </si>
  <si>
    <t>2205</t>
  </si>
  <si>
    <t>274</t>
  </si>
  <si>
    <t>72</t>
  </si>
  <si>
    <t>El Pinabete</t>
  </si>
  <si>
    <t>1942</t>
  </si>
  <si>
    <t>148</t>
  </si>
  <si>
    <t>Púcuaro</t>
  </si>
  <si>
    <t>1863</t>
  </si>
  <si>
    <t>407</t>
  </si>
  <si>
    <t>206</t>
  </si>
  <si>
    <t>201</t>
  </si>
  <si>
    <t>115</t>
  </si>
  <si>
    <t>94</t>
  </si>
  <si>
    <t>El Reparo (La Presa el Reparo)</t>
  </si>
  <si>
    <t>1819</t>
  </si>
  <si>
    <t>52</t>
  </si>
  <si>
    <t>Santa Catarina</t>
  </si>
  <si>
    <t>1812</t>
  </si>
  <si>
    <t>1012</t>
  </si>
  <si>
    <t>517</t>
  </si>
  <si>
    <t>333</t>
  </si>
  <si>
    <t>Soledad del Poniente</t>
  </si>
  <si>
    <t>1881</t>
  </si>
  <si>
    <t>231</t>
  </si>
  <si>
    <t>240</t>
  </si>
  <si>
    <t>151</t>
  </si>
  <si>
    <t>La Soledad</t>
  </si>
  <si>
    <t>2383</t>
  </si>
  <si>
    <t>82</t>
  </si>
  <si>
    <t>60</t>
  </si>
  <si>
    <t>La Tinaja</t>
  </si>
  <si>
    <t>1346</t>
  </si>
  <si>
    <t>119</t>
  </si>
  <si>
    <t>63</t>
  </si>
  <si>
    <t>El Tizate</t>
  </si>
  <si>
    <t>1904</t>
  </si>
  <si>
    <t>485</t>
  </si>
  <si>
    <t>241</t>
  </si>
  <si>
    <t>244</t>
  </si>
  <si>
    <t>107</t>
  </si>
  <si>
    <t>Uringüitiro</t>
  </si>
  <si>
    <t>1755</t>
  </si>
  <si>
    <t>764</t>
  </si>
  <si>
    <t>379</t>
  </si>
  <si>
    <t>385</t>
  </si>
  <si>
    <t>299</t>
  </si>
  <si>
    <t>211</t>
  </si>
  <si>
    <t>El Zapote</t>
  </si>
  <si>
    <t>1596</t>
  </si>
  <si>
    <t>433</t>
  </si>
  <si>
    <t>229</t>
  </si>
  <si>
    <t>204</t>
  </si>
  <si>
    <t>97</t>
  </si>
  <si>
    <t>95</t>
  </si>
  <si>
    <t>Zirimbo</t>
  </si>
  <si>
    <t>1979</t>
  </si>
  <si>
    <t>993</t>
  </si>
  <si>
    <t>489</t>
  </si>
  <si>
    <t>504</t>
  </si>
  <si>
    <t>266</t>
  </si>
  <si>
    <t>Zirimondiro</t>
  </si>
  <si>
    <t>2247</t>
  </si>
  <si>
    <t>1186</t>
  </si>
  <si>
    <t>612</t>
  </si>
  <si>
    <t>574</t>
  </si>
  <si>
    <t>302</t>
  </si>
  <si>
    <t>261</t>
  </si>
  <si>
    <t>Zoromútaro (Puerto de Zoromútaro)</t>
  </si>
  <si>
    <t>1541</t>
  </si>
  <si>
    <t>166</t>
  </si>
  <si>
    <t>87</t>
  </si>
  <si>
    <t>36</t>
  </si>
  <si>
    <t>Agua de Chepe</t>
  </si>
  <si>
    <t>1742</t>
  </si>
  <si>
    <t>96</t>
  </si>
  <si>
    <t>El Cahulote</t>
  </si>
  <si>
    <t>1128</t>
  </si>
  <si>
    <t>46</t>
  </si>
  <si>
    <t>Cuinio</t>
  </si>
  <si>
    <t>2046</t>
  </si>
  <si>
    <t>9</t>
  </si>
  <si>
    <t>4</t>
  </si>
  <si>
    <t>Chirimoyo</t>
  </si>
  <si>
    <t>1702</t>
  </si>
  <si>
    <t>El Chupadero</t>
  </si>
  <si>
    <t>1858</t>
  </si>
  <si>
    <t>81</t>
  </si>
  <si>
    <t>Limoncito</t>
  </si>
  <si>
    <t>El Ferrel</t>
  </si>
  <si>
    <t>2000</t>
  </si>
  <si>
    <t>10</t>
  </si>
  <si>
    <t>El Moro</t>
  </si>
  <si>
    <t>1824</t>
  </si>
  <si>
    <t>Rancho Nuevo</t>
  </si>
  <si>
    <t>1833</t>
  </si>
  <si>
    <t>467</t>
  </si>
  <si>
    <t>118</t>
  </si>
  <si>
    <t>101</t>
  </si>
  <si>
    <t>Las Pilas</t>
  </si>
  <si>
    <t>1986</t>
  </si>
  <si>
    <t>14</t>
  </si>
  <si>
    <t>Puerto de las Cruces</t>
  </si>
  <si>
    <t>2057</t>
  </si>
  <si>
    <t>Pancinda</t>
  </si>
  <si>
    <t>Panzinda</t>
  </si>
  <si>
    <t>1947</t>
  </si>
  <si>
    <t>La Tapiada</t>
  </si>
  <si>
    <t>2157</t>
  </si>
  <si>
    <t>19</t>
  </si>
  <si>
    <t>La Uva</t>
  </si>
  <si>
    <t>1731</t>
  </si>
  <si>
    <t>Pila Honda</t>
  </si>
  <si>
    <t>1201</t>
  </si>
  <si>
    <t>Enándiro</t>
  </si>
  <si>
    <t>1623</t>
  </si>
  <si>
    <t>154</t>
  </si>
  <si>
    <t>83</t>
  </si>
  <si>
    <t>Las Mesteñas</t>
  </si>
  <si>
    <t>1483</t>
  </si>
  <si>
    <t>La Mesa del Durazno</t>
  </si>
  <si>
    <t>1649</t>
  </si>
  <si>
    <t>183</t>
  </si>
  <si>
    <t>86</t>
  </si>
  <si>
    <t>Agua Zarquilla</t>
  </si>
  <si>
    <t>Arapo</t>
  </si>
  <si>
    <t>2030</t>
  </si>
  <si>
    <t>La Ciénega</t>
  </si>
  <si>
    <t>1717</t>
  </si>
  <si>
    <t>Barranca el Chivo</t>
  </si>
  <si>
    <t>2031</t>
  </si>
  <si>
    <t>El Chupaderito</t>
  </si>
  <si>
    <t>1457</t>
  </si>
  <si>
    <t>La Escondida</t>
  </si>
  <si>
    <t>2143</t>
  </si>
  <si>
    <t>La Cañada</t>
  </si>
  <si>
    <t>1588</t>
  </si>
  <si>
    <t>El Llano</t>
  </si>
  <si>
    <t>1466</t>
  </si>
  <si>
    <t>San José de las Peñas (La Barranca)</t>
  </si>
  <si>
    <t>1905</t>
  </si>
  <si>
    <t>34</t>
  </si>
  <si>
    <t>Palo Picado</t>
  </si>
  <si>
    <t>1589</t>
  </si>
  <si>
    <t>55</t>
  </si>
  <si>
    <t>El Carrizal</t>
  </si>
  <si>
    <t>1456</t>
  </si>
  <si>
    <t>Charapanguaro</t>
  </si>
  <si>
    <t>El Espino</t>
  </si>
  <si>
    <t>1521</t>
  </si>
  <si>
    <t>2088</t>
  </si>
  <si>
    <t>1</t>
  </si>
  <si>
    <t>El Tepamo</t>
  </si>
  <si>
    <t>2177</t>
  </si>
  <si>
    <t>Joyas del Maguey</t>
  </si>
  <si>
    <t>1660</t>
  </si>
  <si>
    <t>Ojo de Agua (El Ojo de Agua del Palmito)</t>
  </si>
  <si>
    <t>Colonia San Antonio</t>
  </si>
  <si>
    <t>1608</t>
  </si>
  <si>
    <t>129</t>
  </si>
  <si>
    <t>Huerta Catalina</t>
  </si>
  <si>
    <t>2040</t>
  </si>
  <si>
    <t>Huerta la Soledad</t>
  </si>
  <si>
    <t>1906</t>
  </si>
  <si>
    <t>La Mesita</t>
  </si>
  <si>
    <t>1793</t>
  </si>
  <si>
    <t>Potrero de los Zamora</t>
  </si>
  <si>
    <t>2061</t>
  </si>
  <si>
    <t>La Puente Quemada</t>
  </si>
  <si>
    <t>2201</t>
  </si>
  <si>
    <t>28</t>
  </si>
  <si>
    <t>2120</t>
  </si>
  <si>
    <t>La Tinaja (La Tijera)</t>
  </si>
  <si>
    <t>2107</t>
  </si>
  <si>
    <t>Las Añileras</t>
  </si>
  <si>
    <t>1898</t>
  </si>
  <si>
    <t>Barranca de la Arena</t>
  </si>
  <si>
    <t>2020</t>
  </si>
  <si>
    <t>1768</t>
  </si>
  <si>
    <t>La Caseta</t>
  </si>
  <si>
    <t>1987</t>
  </si>
  <si>
    <t>Charapóndiro</t>
  </si>
  <si>
    <t>2206</t>
  </si>
  <si>
    <t>La Chivera</t>
  </si>
  <si>
    <t>2340</t>
  </si>
  <si>
    <t>Encino Blanco</t>
  </si>
  <si>
    <t>2039</t>
  </si>
  <si>
    <t>El Espinal (Potrero de los Zamora)</t>
  </si>
  <si>
    <t>1977</t>
  </si>
  <si>
    <t>Las Higueras</t>
  </si>
  <si>
    <t>2059</t>
  </si>
  <si>
    <t>Huerta de Méndez</t>
  </si>
  <si>
    <t>Huerta el Puerto</t>
  </si>
  <si>
    <t>1960</t>
  </si>
  <si>
    <t>La Joya (El Banquito)</t>
  </si>
  <si>
    <t>2447</t>
  </si>
  <si>
    <t>Las Joyas (El Nogal)</t>
  </si>
  <si>
    <t>1737</t>
  </si>
  <si>
    <t>Los Llanitos</t>
  </si>
  <si>
    <t>1679</t>
  </si>
  <si>
    <t>El Morito</t>
  </si>
  <si>
    <t>Piedras Azules</t>
  </si>
  <si>
    <t>1811</t>
  </si>
  <si>
    <t>El Sauz (La Vaina)</t>
  </si>
  <si>
    <t>1989</t>
  </si>
  <si>
    <t>Tamácuaro</t>
  </si>
  <si>
    <t>1903</t>
  </si>
  <si>
    <t>26</t>
  </si>
  <si>
    <t>Trojes de Condémbaro</t>
  </si>
  <si>
    <t>El Aguililla</t>
  </si>
  <si>
    <t>1701</t>
  </si>
  <si>
    <t>Los Fortines</t>
  </si>
  <si>
    <t>1759</t>
  </si>
  <si>
    <t>Los Pozos</t>
  </si>
  <si>
    <t>1675</t>
  </si>
  <si>
    <t>Arapindo</t>
  </si>
  <si>
    <t>1850</t>
  </si>
  <si>
    <t>El Capulín</t>
  </si>
  <si>
    <t>2167</t>
  </si>
  <si>
    <t>El Granado</t>
  </si>
  <si>
    <t>1765</t>
  </si>
  <si>
    <t>Los Magueyes</t>
  </si>
  <si>
    <t>1887</t>
  </si>
  <si>
    <t>El Arenal</t>
  </si>
  <si>
    <t>2012</t>
  </si>
  <si>
    <t>La Consentida</t>
  </si>
  <si>
    <t>2047</t>
  </si>
  <si>
    <t>Fraccionamiento Aruamo</t>
  </si>
  <si>
    <t>2029</t>
  </si>
  <si>
    <t>334</t>
  </si>
  <si>
    <t>161</t>
  </si>
  <si>
    <t>173</t>
  </si>
  <si>
    <t>El Zorumutal</t>
  </si>
  <si>
    <t>1593</t>
  </si>
  <si>
    <t>La Cuchilla de los Llanitos</t>
  </si>
  <si>
    <t>1216</t>
  </si>
  <si>
    <t>El Tepehuaje</t>
  </si>
  <si>
    <t>1683</t>
  </si>
  <si>
    <t>La Codorniz (La Higuerita)</t>
  </si>
  <si>
    <t>1624</t>
  </si>
  <si>
    <t>Localidades de una vivienda</t>
  </si>
  <si>
    <t>Localidades de dos viviendas</t>
  </si>
  <si>
    <t>Los Morales</t>
  </si>
  <si>
    <t>1300</t>
  </si>
  <si>
    <t>La Cuesta</t>
  </si>
  <si>
    <t>1747</t>
  </si>
  <si>
    <t>Huaríndaro</t>
  </si>
  <si>
    <t>2155</t>
  </si>
  <si>
    <t>La Terronera</t>
  </si>
  <si>
    <t>1964</t>
  </si>
  <si>
    <t>La Cuchilla</t>
  </si>
  <si>
    <t>1682</t>
  </si>
  <si>
    <t>74</t>
  </si>
  <si>
    <t>PobTot2010</t>
  </si>
  <si>
    <t>Localidad</t>
  </si>
  <si>
    <t>PobTot2020</t>
  </si>
  <si>
    <t>TasaCrecimiento</t>
  </si>
  <si>
    <t>(Año 2020-Año2010)/Año2020</t>
  </si>
  <si>
    <t>Tasa de crecimiento =</t>
  </si>
  <si>
    <t>INEGI. Censo de Población y Vivienda 2010.</t>
  </si>
  <si>
    <t>INEGI. Censo de Población y Vivienda 2020.</t>
  </si>
  <si>
    <t>Para 2010, el dato se refiere al período 2000-2010.</t>
  </si>
  <si>
    <t>Para 2020, el dato se refiere al período 2010-2020.</t>
  </si>
  <si>
    <t>Se estimó mediante el modelo aritmético</t>
  </si>
  <si>
    <t>Aguazarquilla</t>
  </si>
  <si>
    <t>Núm</t>
  </si>
  <si>
    <t>Tipo</t>
  </si>
  <si>
    <t>Cabecera Municipal</t>
  </si>
  <si>
    <t>Rural</t>
  </si>
  <si>
    <t>Tenencias</t>
  </si>
  <si>
    <t>Urínguitiro</t>
  </si>
  <si>
    <t>Araparicuaro</t>
  </si>
  <si>
    <t>Barranquillas</t>
  </si>
  <si>
    <t>San José de las Peñas</t>
  </si>
  <si>
    <t>Uríndaro</t>
  </si>
  <si>
    <t>Los Frenos</t>
  </si>
  <si>
    <t>El Moral</t>
  </si>
  <si>
    <t>El Espinal (Potrero de los Zamora).</t>
  </si>
  <si>
    <t>La Joya</t>
  </si>
  <si>
    <t>Las Joyas</t>
  </si>
  <si>
    <t>El Reparo</t>
  </si>
  <si>
    <t>San Isidro</t>
  </si>
  <si>
    <t>El Sauz</t>
  </si>
  <si>
    <t>Zirimóndiro</t>
  </si>
  <si>
    <t>Zoromútaro</t>
  </si>
  <si>
    <t>El Zoromutal</t>
  </si>
  <si>
    <t>La Cuchilla de Los Llanitos</t>
  </si>
  <si>
    <t>La Codorniz</t>
  </si>
  <si>
    <t>TasaCrecimiento 2010-2020</t>
  </si>
  <si>
    <t>Fuente INEGI. Censo de Población y Vivienda 2010, el dato se refiere al período 2000-2010; Censo de Población y Vivienda 2020, el dato se refiere al período 2010-2020. Nota Se estimó mediante el modelo aritmético</t>
  </si>
  <si>
    <t>Poblacion con crecimento negativo</t>
  </si>
  <si>
    <t>Porcentaje de Pob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</si>
</sst>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5A5A5A"/>
      <name val="Calibri"/>
      <family val="2"/>
      <scheme val="minor"/>
    </font>
    <font>
      <b/>
      <sz val="10"/>
      <color rgb="FF5A5A5A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Montserrat"/>
    </font>
    <font>
      <b/>
      <sz val="9"/>
      <name val="Montserrat"/>
    </font>
    <font>
      <sz val="9"/>
      <color theme="1"/>
      <name val="Montserrat"/>
    </font>
    <font>
      <sz val="11"/>
      <color rgb="FFFF0000"/>
      <name val="Montserrat"/>
    </font>
    <font>
      <sz val="9"/>
      <color rgb="FFFF0000"/>
      <name val="Montserrat"/>
    </font>
    <font>
      <sz val="11"/>
      <name val="Montserrat"/>
    </font>
    <font>
      <sz val="9"/>
      <name val="Montserrat"/>
    </font>
    <font>
      <sz val="8"/>
      <color rgb="FF333333"/>
      <name val="Helvetica Neue"/>
    </font>
    <font>
      <b/>
      <sz val="11"/>
      <color theme="1"/>
      <name val="Montserrat"/>
    </font>
    <font>
      <b/>
      <sz val="11"/>
      <color rgb="FFFF0000"/>
      <name val="Montserrat"/>
    </font>
    <font>
      <b/>
      <sz val="11"/>
      <name val="Montserrat"/>
    </font>
    <font>
      <b/>
      <sz val="10"/>
      <color theme="0"/>
      <name val="Albertus MT Pro Light"/>
      <family val="2"/>
    </font>
    <font>
      <sz val="10"/>
      <color theme="1"/>
      <name val="Albertus MT Pro Light"/>
      <family val="2"/>
    </font>
    <font>
      <sz val="10"/>
      <color rgb="FF181717"/>
      <name val="Albertus MT Pro Light"/>
      <family val="2"/>
    </font>
    <font>
      <sz val="11"/>
      <color rgb="FF333333"/>
      <name val="Helvetica Neue"/>
    </font>
    <font>
      <b/>
      <sz val="11"/>
      <color theme="0"/>
      <name val="Montserrat"/>
    </font>
    <font>
      <sz val="8"/>
      <color theme="1"/>
      <name val="Montserrat"/>
    </font>
    <font>
      <sz val="7.5"/>
      <color theme="1"/>
      <name val="Montserrat"/>
    </font>
    <font>
      <b/>
      <sz val="10"/>
      <color theme="1"/>
      <name val="Albertus MT Pro Light"/>
      <family val="2"/>
    </font>
    <font>
      <b/>
      <sz val="11"/>
      <color theme="0"/>
      <name val="Albertus MT Pro Light"/>
      <family val="2"/>
    </font>
    <font>
      <sz val="11"/>
      <color theme="1"/>
      <name val="Albertus MT Pro Light"/>
      <family val="2"/>
    </font>
    <font>
      <sz val="11"/>
      <name val="Albertus MT Pro Light"/>
      <family val="2"/>
    </font>
    <font>
      <sz val="8"/>
      <name val="Albertus MT Pro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5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 style="medium">
        <color rgb="FF99CC00"/>
      </left>
      <right/>
      <top style="medium">
        <color rgb="FF99CC00"/>
      </top>
      <bottom/>
      <diagonal/>
    </border>
    <border>
      <left/>
      <right/>
      <top style="medium">
        <color rgb="FF99CC00"/>
      </top>
      <bottom/>
      <diagonal/>
    </border>
    <border>
      <left/>
      <right style="medium">
        <color rgb="FF99CC00"/>
      </right>
      <top style="medium">
        <color rgb="FF99CC00"/>
      </top>
      <bottom/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/>
      <top/>
      <bottom style="medium">
        <color rgb="FF99CC00"/>
      </bottom>
      <diagonal/>
    </border>
    <border>
      <left/>
      <right/>
      <top/>
      <bottom style="medium">
        <color rgb="FF99CC00"/>
      </bottom>
      <diagonal/>
    </border>
    <border>
      <left/>
      <right style="medium">
        <color rgb="FF99CC00"/>
      </right>
      <top/>
      <bottom style="medium">
        <color rgb="FF99CC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left" indent="2"/>
    </xf>
    <xf numFmtId="0" fontId="5" fillId="2" borderId="2" xfId="0" applyFont="1" applyFill="1" applyBorder="1" applyAlignment="1">
      <alignment horizontal="left" indent="2"/>
    </xf>
    <xf numFmtId="0" fontId="5" fillId="3" borderId="2" xfId="0" applyFont="1" applyFill="1" applyBorder="1" applyAlignment="1">
      <alignment horizontal="left" indent="2"/>
    </xf>
    <xf numFmtId="2" fontId="0" fillId="0" borderId="0" xfId="0" applyNumberFormat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left" indent="2"/>
    </xf>
    <xf numFmtId="0" fontId="6" fillId="2" borderId="2" xfId="0" applyFont="1" applyFill="1" applyBorder="1" applyAlignment="1">
      <alignment horizontal="left" indent="2"/>
    </xf>
    <xf numFmtId="0" fontId="6" fillId="3" borderId="2" xfId="0" applyFont="1" applyFill="1" applyBorder="1" applyAlignment="1">
      <alignment horizontal="left" indent="2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5" borderId="2" xfId="0" applyFont="1" applyFill="1" applyBorder="1"/>
    <xf numFmtId="0" fontId="8" fillId="5" borderId="2" xfId="0" applyFont="1" applyFill="1" applyBorder="1" applyAlignment="1">
      <alignment horizontal="left" indent="2"/>
    </xf>
    <xf numFmtId="0" fontId="8" fillId="2" borderId="2" xfId="0" applyFont="1" applyFill="1" applyBorder="1" applyAlignment="1">
      <alignment horizontal="left" indent="2"/>
    </xf>
    <xf numFmtId="0" fontId="8" fillId="3" borderId="2" xfId="0" applyFont="1" applyFill="1" applyBorder="1" applyAlignment="1">
      <alignment horizontal="left" indent="2"/>
    </xf>
    <xf numFmtId="0" fontId="0" fillId="5" borderId="0" xfId="0" applyFill="1"/>
    <xf numFmtId="0" fontId="0" fillId="6" borderId="2" xfId="0" applyFill="1" applyBorder="1"/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left" indent="2"/>
    </xf>
    <xf numFmtId="0" fontId="0" fillId="6" borderId="0" xfId="0" applyFill="1"/>
    <xf numFmtId="0" fontId="9" fillId="0" borderId="0" xfId="0" applyFont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left" indent="2"/>
    </xf>
    <xf numFmtId="2" fontId="9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2" xfId="0" applyFont="1" applyBorder="1" applyAlignment="1">
      <alignment horizontal="left" indent="2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left" indent="2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2" fontId="9" fillId="0" borderId="0" xfId="0" applyNumberFormat="1" applyFont="1"/>
    <xf numFmtId="0" fontId="17" fillId="0" borderId="2" xfId="0" applyFont="1" applyBorder="1"/>
    <xf numFmtId="0" fontId="18" fillId="0" borderId="2" xfId="0" applyFont="1" applyBorder="1"/>
    <xf numFmtId="0" fontId="19" fillId="0" borderId="2" xfId="0" applyFont="1" applyBorder="1"/>
    <xf numFmtId="0" fontId="11" fillId="0" borderId="0" xfId="0" applyFont="1"/>
    <xf numFmtId="0" fontId="11" fillId="0" borderId="0" xfId="0" applyFont="1" applyAlignment="1">
      <alignment horizontal="left" indent="2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6" borderId="4" xfId="0" applyFont="1" applyFill="1" applyBorder="1" applyAlignment="1">
      <alignment horizontal="center"/>
    </xf>
    <xf numFmtId="0" fontId="21" fillId="6" borderId="8" xfId="0" applyFont="1" applyFill="1" applyBorder="1"/>
    <xf numFmtId="0" fontId="21" fillId="6" borderId="0" xfId="0" applyFont="1" applyFill="1"/>
    <xf numFmtId="0" fontId="21" fillId="6" borderId="9" xfId="0" applyFont="1" applyFill="1" applyBorder="1" applyAlignment="1">
      <alignment horizontal="center"/>
    </xf>
    <xf numFmtId="0" fontId="22" fillId="6" borderId="12" xfId="0" applyFont="1" applyFill="1" applyBorder="1"/>
    <xf numFmtId="0" fontId="22" fillId="6" borderId="0" xfId="0" applyFont="1" applyFill="1" applyAlignment="1">
      <alignment horizontal="justify" vertical="center"/>
    </xf>
    <xf numFmtId="0" fontId="22" fillId="6" borderId="0" xfId="0" applyFont="1" applyFill="1" applyAlignment="1">
      <alignment horizontal="left" vertical="center"/>
    </xf>
    <xf numFmtId="0" fontId="22" fillId="6" borderId="0" xfId="0" applyFont="1" applyFill="1"/>
    <xf numFmtId="0" fontId="21" fillId="6" borderId="13" xfId="0" applyFont="1" applyFill="1" applyBorder="1" applyAlignment="1">
      <alignment horizontal="center"/>
    </xf>
    <xf numFmtId="0" fontId="22" fillId="6" borderId="14" xfId="0" applyFont="1" applyFill="1" applyBorder="1"/>
    <xf numFmtId="0" fontId="21" fillId="6" borderId="14" xfId="0" applyFont="1" applyFill="1" applyBorder="1"/>
    <xf numFmtId="0" fontId="22" fillId="6" borderId="16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2" fillId="6" borderId="10" xfId="0" applyFont="1" applyFill="1" applyBorder="1" applyAlignment="1">
      <alignment horizontal="justify" vertical="center"/>
    </xf>
    <xf numFmtId="0" fontId="21" fillId="6" borderId="7" xfId="0" applyFont="1" applyFill="1" applyBorder="1" applyAlignment="1">
      <alignment horizontal="left" indent="3"/>
    </xf>
    <xf numFmtId="0" fontId="22" fillId="6" borderId="11" xfId="0" applyFont="1" applyFill="1" applyBorder="1" applyAlignment="1">
      <alignment horizontal="left" indent="3"/>
    </xf>
    <xf numFmtId="0" fontId="22" fillId="6" borderId="15" xfId="0" applyFont="1" applyFill="1" applyBorder="1" applyAlignment="1">
      <alignment horizontal="left" indent="3"/>
    </xf>
    <xf numFmtId="0" fontId="22" fillId="6" borderId="0" xfId="0" applyFont="1" applyFill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9" fillId="6" borderId="9" xfId="0" applyFont="1" applyFill="1" applyBorder="1"/>
    <xf numFmtId="0" fontId="9" fillId="6" borderId="13" xfId="0" applyFont="1" applyFill="1" applyBorder="1"/>
    <xf numFmtId="0" fontId="23" fillId="0" borderId="0" xfId="0" applyFont="1" applyAlignment="1">
      <alignment horizontal="justify" vertical="center"/>
    </xf>
    <xf numFmtId="0" fontId="24" fillId="7" borderId="4" xfId="0" applyFont="1" applyFill="1" applyBorder="1" applyAlignment="1">
      <alignment horizontal="center"/>
    </xf>
    <xf numFmtId="0" fontId="24" fillId="7" borderId="8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/>
    </xf>
    <xf numFmtId="0" fontId="9" fillId="6" borderId="0" xfId="0" applyFont="1" applyFill="1"/>
    <xf numFmtId="0" fontId="9" fillId="6" borderId="14" xfId="0" applyFont="1" applyFill="1" applyBorder="1"/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indent="5"/>
    </xf>
    <xf numFmtId="2" fontId="9" fillId="0" borderId="0" xfId="0" applyNumberFormat="1" applyFont="1" applyAlignment="1">
      <alignment horizontal="left" indent="5"/>
    </xf>
    <xf numFmtId="0" fontId="17" fillId="6" borderId="0" xfId="0" applyFont="1" applyFill="1"/>
    <xf numFmtId="0" fontId="14" fillId="6" borderId="0" xfId="0" applyFont="1" applyFill="1"/>
    <xf numFmtId="0" fontId="14" fillId="6" borderId="9" xfId="0" applyFont="1" applyFill="1" applyBorder="1"/>
    <xf numFmtId="0" fontId="14" fillId="6" borderId="13" xfId="0" applyFont="1" applyFill="1" applyBorder="1"/>
    <xf numFmtId="0" fontId="14" fillId="6" borderId="14" xfId="0" applyFont="1" applyFill="1" applyBorder="1"/>
    <xf numFmtId="0" fontId="14" fillId="6" borderId="0" xfId="0" applyFont="1" applyFill="1" applyAlignment="1">
      <alignment horizontal="left" indent="4"/>
    </xf>
    <xf numFmtId="2" fontId="14" fillId="6" borderId="11" xfId="0" applyNumberFormat="1" applyFont="1" applyFill="1" applyBorder="1" applyAlignment="1">
      <alignment horizontal="left" indent="4"/>
    </xf>
    <xf numFmtId="0" fontId="14" fillId="6" borderId="14" xfId="0" applyFont="1" applyFill="1" applyBorder="1" applyAlignment="1">
      <alignment horizontal="left" indent="4"/>
    </xf>
    <xf numFmtId="2" fontId="14" fillId="6" borderId="15" xfId="0" applyNumberFormat="1" applyFont="1" applyFill="1" applyBorder="1" applyAlignment="1">
      <alignment horizontal="left" indent="4"/>
    </xf>
    <xf numFmtId="0" fontId="9" fillId="6" borderId="0" xfId="0" applyFont="1" applyFill="1" applyAlignment="1">
      <alignment horizontal="left" vertical="center" indent="4"/>
    </xf>
    <xf numFmtId="0" fontId="9" fillId="6" borderId="14" xfId="0" applyFont="1" applyFill="1" applyBorder="1" applyAlignment="1">
      <alignment horizontal="left" vertical="center" indent="4"/>
    </xf>
    <xf numFmtId="0" fontId="9" fillId="0" borderId="0" xfId="0" applyFont="1" applyAlignment="1">
      <alignment horizontal="left" vertical="center" indent="4"/>
    </xf>
    <xf numFmtId="0" fontId="24" fillId="7" borderId="8" xfId="0" applyFont="1" applyFill="1" applyBorder="1" applyAlignment="1">
      <alignment horizontal="left" indent="4"/>
    </xf>
    <xf numFmtId="0" fontId="14" fillId="6" borderId="0" xfId="0" applyFont="1" applyFill="1" applyAlignment="1">
      <alignment horizontal="left" vertical="center" indent="4"/>
    </xf>
    <xf numFmtId="0" fontId="9" fillId="0" borderId="0" xfId="0" applyFont="1" applyAlignment="1">
      <alignment horizontal="left" indent="4"/>
    </xf>
    <xf numFmtId="0" fontId="25" fillId="6" borderId="0" xfId="0" applyFont="1" applyFill="1"/>
    <xf numFmtId="0" fontId="25" fillId="6" borderId="0" xfId="0" applyFont="1" applyFill="1" applyAlignment="1">
      <alignment horizontal="left" vertical="center" indent="4"/>
    </xf>
    <xf numFmtId="0" fontId="25" fillId="6" borderId="0" xfId="0" applyFont="1" applyFill="1" applyAlignment="1">
      <alignment horizontal="left" indent="4"/>
    </xf>
    <xf numFmtId="2" fontId="25" fillId="6" borderId="0" xfId="0" applyNumberFormat="1" applyFont="1" applyFill="1" applyAlignment="1">
      <alignment horizontal="left" indent="5"/>
    </xf>
    <xf numFmtId="2" fontId="25" fillId="0" borderId="0" xfId="0" applyNumberFormat="1" applyFont="1"/>
    <xf numFmtId="0" fontId="25" fillId="0" borderId="0" xfId="0" applyFont="1"/>
    <xf numFmtId="2" fontId="9" fillId="6" borderId="11" xfId="0" applyNumberFormat="1" applyFont="1" applyFill="1" applyBorder="1" applyAlignment="1">
      <alignment horizontal="left" indent="8"/>
    </xf>
    <xf numFmtId="0" fontId="17" fillId="6" borderId="9" xfId="0" applyFont="1" applyFill="1" applyBorder="1"/>
    <xf numFmtId="0" fontId="17" fillId="6" borderId="0" xfId="0" applyFont="1" applyFill="1" applyAlignment="1">
      <alignment horizontal="left" vertical="center" indent="4"/>
    </xf>
    <xf numFmtId="2" fontId="17" fillId="6" borderId="11" xfId="0" applyNumberFormat="1" applyFont="1" applyFill="1" applyBorder="1" applyAlignment="1">
      <alignment horizontal="left" indent="8"/>
    </xf>
    <xf numFmtId="2" fontId="14" fillId="6" borderId="11" xfId="0" applyNumberFormat="1" applyFont="1" applyFill="1" applyBorder="1" applyAlignment="1">
      <alignment horizontal="left" indent="8"/>
    </xf>
    <xf numFmtId="0" fontId="14" fillId="6" borderId="9" xfId="0" applyFont="1" applyFill="1" applyBorder="1" applyAlignment="1">
      <alignment vertical="top" wrapText="1"/>
    </xf>
    <xf numFmtId="0" fontId="14" fillId="6" borderId="0" xfId="0" applyFont="1" applyFill="1" applyAlignment="1">
      <alignment horizontal="left" vertical="top" wrapText="1"/>
    </xf>
    <xf numFmtId="0" fontId="14" fillId="6" borderId="0" xfId="0" applyFont="1" applyFill="1" applyAlignment="1">
      <alignment vertical="top" wrapText="1"/>
    </xf>
    <xf numFmtId="2" fontId="14" fillId="6" borderId="11" xfId="0" applyNumberFormat="1" applyFont="1" applyFill="1" applyBorder="1" applyAlignment="1">
      <alignment horizontal="left" vertical="top" wrapText="1"/>
    </xf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21" fillId="6" borderId="1" xfId="0" applyFont="1" applyFill="1" applyBorder="1" applyAlignment="1">
      <alignment horizontal="center"/>
    </xf>
    <xf numFmtId="2" fontId="27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left" indent="4"/>
    </xf>
    <xf numFmtId="0" fontId="9" fillId="6" borderId="14" xfId="0" applyFont="1" applyFill="1" applyBorder="1" applyAlignment="1">
      <alignment horizontal="left" indent="4"/>
    </xf>
    <xf numFmtId="0" fontId="17" fillId="6" borderId="0" xfId="0" applyFont="1" applyFill="1" applyAlignment="1">
      <alignment horizontal="left" indent="4"/>
    </xf>
    <xf numFmtId="2" fontId="14" fillId="0" borderId="0" xfId="0" applyNumberFormat="1" applyFont="1" applyAlignment="1">
      <alignment horizontal="left" indent="5"/>
    </xf>
    <xf numFmtId="0" fontId="29" fillId="0" borderId="0" xfId="0" applyFont="1"/>
    <xf numFmtId="0" fontId="30" fillId="6" borderId="9" xfId="0" applyFont="1" applyFill="1" applyBorder="1"/>
    <xf numFmtId="0" fontId="30" fillId="6" borderId="0" xfId="0" applyFont="1" applyFill="1" applyAlignment="1">
      <alignment horizontal="left" vertical="center" indent="4"/>
    </xf>
    <xf numFmtId="0" fontId="30" fillId="6" borderId="0" xfId="0" applyFont="1" applyFill="1" applyAlignment="1">
      <alignment horizontal="left" indent="4"/>
    </xf>
    <xf numFmtId="2" fontId="30" fillId="6" borderId="11" xfId="0" applyNumberFormat="1" applyFont="1" applyFill="1" applyBorder="1" applyAlignment="1">
      <alignment horizontal="left" indent="8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left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30" fillId="6" borderId="20" xfId="0" applyFont="1" applyFill="1" applyBorder="1"/>
    <xf numFmtId="2" fontId="30" fillId="6" borderId="21" xfId="0" applyNumberFormat="1" applyFont="1" applyFill="1" applyBorder="1" applyAlignment="1">
      <alignment horizontal="left" indent="8"/>
    </xf>
    <xf numFmtId="0" fontId="30" fillId="6" borderId="22" xfId="0" applyFont="1" applyFill="1" applyBorder="1"/>
    <xf numFmtId="0" fontId="30" fillId="6" borderId="23" xfId="0" applyFont="1" applyFill="1" applyBorder="1" applyAlignment="1">
      <alignment horizontal="left" vertical="center" indent="4"/>
    </xf>
    <xf numFmtId="2" fontId="30" fillId="6" borderId="24" xfId="0" applyNumberFormat="1" applyFont="1" applyFill="1" applyBorder="1" applyAlignment="1">
      <alignment horizontal="left" indent="8"/>
    </xf>
    <xf numFmtId="0" fontId="30" fillId="6" borderId="23" xfId="0" applyFont="1" applyFill="1" applyBorder="1" applyAlignment="1">
      <alignment horizontal="left" indent="4"/>
    </xf>
    <xf numFmtId="0" fontId="26" fillId="6" borderId="8" xfId="0" applyFont="1" applyFill="1" applyBorder="1" applyAlignment="1">
      <alignment horizontal="left" wrapText="1"/>
    </xf>
    <xf numFmtId="0" fontId="31" fillId="6" borderId="1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4366-8E54-4C05-BFA3-CF8EE816DAA9}">
  <dimension ref="B1:L144"/>
  <sheetViews>
    <sheetView zoomScale="80" zoomScaleNormal="80" workbookViewId="0">
      <selection activeCell="B10" sqref="B10:F10"/>
    </sheetView>
  </sheetViews>
  <sheetFormatPr baseColWidth="10" defaultRowHeight="17.55" x14ac:dyDescent="0.4"/>
  <cols>
    <col min="1" max="1" width="11.5546875" style="43"/>
    <col min="2" max="2" width="23.6640625" style="43" customWidth="1"/>
    <col min="3" max="3" width="18" style="43" customWidth="1"/>
    <col min="4" max="4" width="31.77734375" style="43" customWidth="1"/>
    <col min="5" max="5" width="19" style="43" customWidth="1"/>
    <col min="6" max="6" width="31.109375" style="102" customWidth="1"/>
    <col min="7" max="11" width="11.5546875" style="43"/>
    <col min="12" max="12" width="54.44140625" style="43" customWidth="1"/>
    <col min="13" max="16384" width="11.5546875" style="43"/>
  </cols>
  <sheetData>
    <row r="1" spans="2:12" s="59" customFormat="1" ht="28.8" x14ac:dyDescent="0.3">
      <c r="B1" s="58" t="s">
        <v>513</v>
      </c>
      <c r="C1" s="59" t="s">
        <v>512</v>
      </c>
      <c r="F1" s="101"/>
      <c r="H1" s="59" t="s">
        <v>514</v>
      </c>
      <c r="L1" s="95" t="s">
        <v>516</v>
      </c>
    </row>
    <row r="2" spans="2:12" ht="18.2" thickBot="1" x14ac:dyDescent="0.45">
      <c r="H2" s="59" t="s">
        <v>515</v>
      </c>
      <c r="L2" t="s">
        <v>517</v>
      </c>
    </row>
    <row r="3" spans="2:12" x14ac:dyDescent="0.4">
      <c r="B3" s="96" t="s">
        <v>509</v>
      </c>
      <c r="C3" s="97" t="s">
        <v>508</v>
      </c>
      <c r="D3" s="97" t="s">
        <v>509</v>
      </c>
      <c r="E3" s="97" t="s">
        <v>510</v>
      </c>
      <c r="F3" s="98" t="s">
        <v>543</v>
      </c>
      <c r="H3" s="43" t="s">
        <v>518</v>
      </c>
      <c r="L3" s="95"/>
    </row>
    <row r="4" spans="2:12" x14ac:dyDescent="0.4">
      <c r="B4" s="126" t="s">
        <v>26</v>
      </c>
      <c r="C4" s="127">
        <v>29414</v>
      </c>
      <c r="D4" s="104" t="s">
        <v>26</v>
      </c>
      <c r="E4" s="140">
        <v>33453</v>
      </c>
      <c r="F4" s="128">
        <f t="shared" ref="F4:F9" si="0">(E4-C4)/C4</f>
        <v>0.13731556401713471</v>
      </c>
      <c r="G4" s="61"/>
    </row>
    <row r="5" spans="2:12" x14ac:dyDescent="0.4">
      <c r="B5" s="93" t="s">
        <v>25</v>
      </c>
      <c r="C5" s="113">
        <v>6747</v>
      </c>
      <c r="D5" s="99" t="s">
        <v>25</v>
      </c>
      <c r="E5" s="138">
        <v>8133</v>
      </c>
      <c r="F5" s="125">
        <f t="shared" si="0"/>
        <v>0.20542463317029791</v>
      </c>
      <c r="G5" s="61"/>
    </row>
    <row r="6" spans="2:12" x14ac:dyDescent="0.4">
      <c r="B6" s="93" t="s">
        <v>80</v>
      </c>
      <c r="C6" s="113">
        <v>1738</v>
      </c>
      <c r="D6" s="99" t="s">
        <v>80</v>
      </c>
      <c r="E6" s="138">
        <v>1908</v>
      </c>
      <c r="F6" s="125">
        <f t="shared" si="0"/>
        <v>9.7813578826237049E-2</v>
      </c>
      <c r="G6" s="61"/>
    </row>
    <row r="7" spans="2:12" x14ac:dyDescent="0.4">
      <c r="B7" s="93" t="s">
        <v>125</v>
      </c>
      <c r="C7" s="113">
        <v>1335</v>
      </c>
      <c r="D7" s="99" t="s">
        <v>125</v>
      </c>
      <c r="E7" s="138">
        <v>1853</v>
      </c>
      <c r="F7" s="125">
        <f t="shared" si="0"/>
        <v>0.38801498127340822</v>
      </c>
      <c r="G7" s="61"/>
    </row>
    <row r="8" spans="2:12" x14ac:dyDescent="0.4">
      <c r="B8" s="93" t="s">
        <v>244</v>
      </c>
      <c r="C8" s="113">
        <v>1981</v>
      </c>
      <c r="D8" s="99" t="s">
        <v>244</v>
      </c>
      <c r="E8" s="138">
        <v>2186</v>
      </c>
      <c r="F8" s="125">
        <f t="shared" si="0"/>
        <v>0.10348308934881373</v>
      </c>
      <c r="G8" s="61"/>
    </row>
    <row r="9" spans="2:12" ht="18.2" thickBot="1" x14ac:dyDescent="0.45">
      <c r="B9" s="94" t="s">
        <v>296</v>
      </c>
      <c r="C9" s="114">
        <v>678</v>
      </c>
      <c r="D9" s="100" t="s">
        <v>296</v>
      </c>
      <c r="E9" s="139">
        <v>764</v>
      </c>
      <c r="F9" s="125">
        <f t="shared" si="0"/>
        <v>0.12684365781710916</v>
      </c>
      <c r="G9" s="61"/>
    </row>
    <row r="10" spans="2:12" s="124" customFormat="1" ht="33.200000000000003" customHeight="1" x14ac:dyDescent="0.3">
      <c r="B10" s="159" t="s">
        <v>544</v>
      </c>
      <c r="C10" s="159"/>
      <c r="D10" s="159"/>
      <c r="E10" s="159"/>
      <c r="F10" s="159"/>
      <c r="G10" s="123"/>
    </row>
    <row r="11" spans="2:12" s="124" customFormat="1" ht="12.55" x14ac:dyDescent="0.3">
      <c r="B11" s="119"/>
      <c r="C11" s="120"/>
      <c r="D11" s="119"/>
      <c r="E11" s="121">
        <f>((6711+8133)*100)/33453</f>
        <v>44.372701999820642</v>
      </c>
      <c r="F11" s="122">
        <v>18609</v>
      </c>
      <c r="G11" s="123"/>
    </row>
    <row r="12" spans="2:12" ht="18.2" thickBot="1" x14ac:dyDescent="0.45">
      <c r="C12" s="115"/>
      <c r="E12" s="118">
        <f>6711+8133</f>
        <v>14844</v>
      </c>
      <c r="F12" s="103">
        <f>(F11*100)/E4</f>
        <v>55.627298000179358</v>
      </c>
      <c r="G12" s="61"/>
    </row>
    <row r="13" spans="2:12" x14ac:dyDescent="0.4">
      <c r="B13" s="96" t="s">
        <v>509</v>
      </c>
      <c r="C13" s="97" t="s">
        <v>508</v>
      </c>
      <c r="D13" s="97" t="s">
        <v>509</v>
      </c>
      <c r="E13" s="116" t="s">
        <v>510</v>
      </c>
      <c r="F13" s="98" t="s">
        <v>543</v>
      </c>
      <c r="L13" s="95"/>
    </row>
    <row r="14" spans="2:12" x14ac:dyDescent="0.4">
      <c r="B14" s="106" t="s">
        <v>167</v>
      </c>
      <c r="C14" s="117">
        <v>42</v>
      </c>
      <c r="D14" s="105" t="s">
        <v>167</v>
      </c>
      <c r="E14" s="109" t="s">
        <v>337</v>
      </c>
      <c r="F14" s="129">
        <f t="shared" ref="F14:F45" si="1">(E14-C14)/C14</f>
        <v>-0.90476190476190477</v>
      </c>
      <c r="G14" s="61"/>
    </row>
    <row r="15" spans="2:12" x14ac:dyDescent="0.4">
      <c r="B15" s="106" t="s">
        <v>384</v>
      </c>
      <c r="C15" s="117">
        <v>42</v>
      </c>
      <c r="D15" s="105" t="s">
        <v>384</v>
      </c>
      <c r="E15" s="109" t="s">
        <v>122</v>
      </c>
      <c r="F15" s="129">
        <f t="shared" si="1"/>
        <v>-0.80952380952380953</v>
      </c>
      <c r="G15" s="61"/>
    </row>
    <row r="16" spans="2:12" x14ac:dyDescent="0.4">
      <c r="B16" s="106" t="s">
        <v>417</v>
      </c>
      <c r="C16" s="117">
        <v>17</v>
      </c>
      <c r="D16" s="105" t="s">
        <v>417</v>
      </c>
      <c r="E16" s="109" t="s">
        <v>337</v>
      </c>
      <c r="F16" s="129">
        <f t="shared" si="1"/>
        <v>-0.76470588235294112</v>
      </c>
      <c r="G16" s="61"/>
    </row>
    <row r="17" spans="2:7" x14ac:dyDescent="0.4">
      <c r="B17" s="106" t="s">
        <v>470</v>
      </c>
      <c r="C17" s="117">
        <v>15</v>
      </c>
      <c r="D17" s="105" t="s">
        <v>470</v>
      </c>
      <c r="E17" s="109" t="s">
        <v>337</v>
      </c>
      <c r="F17" s="129">
        <f t="shared" si="1"/>
        <v>-0.73333333333333328</v>
      </c>
      <c r="G17" s="61"/>
    </row>
    <row r="18" spans="2:7" x14ac:dyDescent="0.4">
      <c r="B18" s="106" t="s">
        <v>476</v>
      </c>
      <c r="C18" s="117">
        <v>9</v>
      </c>
      <c r="D18" s="105" t="s">
        <v>476</v>
      </c>
      <c r="E18" s="109" t="s">
        <v>160</v>
      </c>
      <c r="F18" s="129">
        <f t="shared" si="1"/>
        <v>-0.66666666666666663</v>
      </c>
      <c r="G18" s="61"/>
    </row>
    <row r="19" spans="2:7" x14ac:dyDescent="0.4">
      <c r="B19" s="106" t="s">
        <v>119</v>
      </c>
      <c r="C19" s="117">
        <v>43</v>
      </c>
      <c r="D19" s="105" t="s">
        <v>119</v>
      </c>
      <c r="E19" s="109" t="s">
        <v>121</v>
      </c>
      <c r="F19" s="129">
        <f t="shared" si="1"/>
        <v>-0.62790697674418605</v>
      </c>
      <c r="G19" s="61"/>
    </row>
    <row r="20" spans="2:7" x14ac:dyDescent="0.4">
      <c r="B20" s="106" t="s">
        <v>472</v>
      </c>
      <c r="C20" s="117">
        <v>62</v>
      </c>
      <c r="D20" s="105" t="s">
        <v>472</v>
      </c>
      <c r="E20" s="109" t="s">
        <v>462</v>
      </c>
      <c r="F20" s="129">
        <f t="shared" si="1"/>
        <v>-0.58064516129032262</v>
      </c>
      <c r="G20" s="61"/>
    </row>
    <row r="21" spans="2:7" x14ac:dyDescent="0.4">
      <c r="B21" s="106" t="s">
        <v>480</v>
      </c>
      <c r="C21" s="117">
        <v>7</v>
      </c>
      <c r="D21" s="105" t="s">
        <v>480</v>
      </c>
      <c r="E21" s="109" t="s">
        <v>160</v>
      </c>
      <c r="F21" s="129">
        <f t="shared" si="1"/>
        <v>-0.5714285714285714</v>
      </c>
      <c r="G21" s="61"/>
    </row>
    <row r="22" spans="2:7" x14ac:dyDescent="0.4">
      <c r="B22" s="106" t="s">
        <v>491</v>
      </c>
      <c r="C22" s="117">
        <v>64</v>
      </c>
      <c r="D22" s="105" t="s">
        <v>491</v>
      </c>
      <c r="E22" s="109" t="s">
        <v>79</v>
      </c>
      <c r="F22" s="129">
        <f t="shared" si="1"/>
        <v>-0.546875</v>
      </c>
      <c r="G22" s="61"/>
    </row>
    <row r="23" spans="2:7" x14ac:dyDescent="0.4">
      <c r="B23" s="106" t="s">
        <v>114</v>
      </c>
      <c r="C23" s="117">
        <v>13</v>
      </c>
      <c r="D23" s="105" t="s">
        <v>114</v>
      </c>
      <c r="E23" s="109" t="s">
        <v>117</v>
      </c>
      <c r="F23" s="129">
        <f t="shared" si="1"/>
        <v>-0.53846153846153844</v>
      </c>
      <c r="G23" s="61"/>
    </row>
    <row r="24" spans="2:7" x14ac:dyDescent="0.4">
      <c r="B24" s="106" t="s">
        <v>362</v>
      </c>
      <c r="C24" s="117">
        <v>81</v>
      </c>
      <c r="D24" s="105" t="s">
        <v>362</v>
      </c>
      <c r="E24" s="109" t="s">
        <v>166</v>
      </c>
      <c r="F24" s="129">
        <f t="shared" si="1"/>
        <v>-0.50617283950617287</v>
      </c>
      <c r="G24" s="61"/>
    </row>
    <row r="25" spans="2:7" x14ac:dyDescent="0.4">
      <c r="B25" s="106" t="s">
        <v>403</v>
      </c>
      <c r="C25" s="117">
        <v>36</v>
      </c>
      <c r="D25" s="105" t="s">
        <v>403</v>
      </c>
      <c r="E25" s="109" t="s">
        <v>213</v>
      </c>
      <c r="F25" s="129">
        <f t="shared" si="1"/>
        <v>-0.5</v>
      </c>
      <c r="G25" s="61"/>
    </row>
    <row r="26" spans="2:7" x14ac:dyDescent="0.4">
      <c r="B26" s="106" t="s">
        <v>388</v>
      </c>
      <c r="C26" s="117">
        <v>20</v>
      </c>
      <c r="D26" s="105" t="s">
        <v>388</v>
      </c>
      <c r="E26" s="109" t="s">
        <v>346</v>
      </c>
      <c r="F26" s="129">
        <f t="shared" si="1"/>
        <v>-0.5</v>
      </c>
      <c r="G26" s="61"/>
    </row>
    <row r="27" spans="2:7" x14ac:dyDescent="0.4">
      <c r="B27" s="106" t="s">
        <v>468</v>
      </c>
      <c r="C27" s="117">
        <v>50</v>
      </c>
      <c r="D27" s="105" t="s">
        <v>468</v>
      </c>
      <c r="E27" s="109" t="s">
        <v>462</v>
      </c>
      <c r="F27" s="129">
        <f t="shared" si="1"/>
        <v>-0.48</v>
      </c>
      <c r="G27" s="61"/>
    </row>
    <row r="28" spans="2:7" x14ac:dyDescent="0.4">
      <c r="B28" s="106" t="s">
        <v>429</v>
      </c>
      <c r="C28" s="117">
        <v>43</v>
      </c>
      <c r="D28" s="105" t="s">
        <v>429</v>
      </c>
      <c r="E28" s="109" t="s">
        <v>240</v>
      </c>
      <c r="F28" s="129">
        <f t="shared" si="1"/>
        <v>-0.46511627906976744</v>
      </c>
      <c r="G28" s="61"/>
    </row>
    <row r="29" spans="2:7" x14ac:dyDescent="0.4">
      <c r="B29" s="106" t="s">
        <v>340</v>
      </c>
      <c r="C29" s="117">
        <v>148</v>
      </c>
      <c r="D29" s="105" t="s">
        <v>340</v>
      </c>
      <c r="E29" s="109" t="s">
        <v>342</v>
      </c>
      <c r="F29" s="129">
        <f t="shared" si="1"/>
        <v>-0.45270270270270269</v>
      </c>
      <c r="G29" s="61"/>
    </row>
    <row r="30" spans="2:7" x14ac:dyDescent="0.4">
      <c r="B30" s="106" t="s">
        <v>323</v>
      </c>
      <c r="C30" s="117">
        <v>288</v>
      </c>
      <c r="D30" s="105" t="s">
        <v>323</v>
      </c>
      <c r="E30" s="109" t="s">
        <v>325</v>
      </c>
      <c r="F30" s="129">
        <f t="shared" si="1"/>
        <v>-0.4236111111111111</v>
      </c>
      <c r="G30" s="61"/>
    </row>
    <row r="31" spans="2:7" x14ac:dyDescent="0.4">
      <c r="B31" s="106" t="s">
        <v>269</v>
      </c>
      <c r="C31" s="117">
        <v>178</v>
      </c>
      <c r="D31" s="105" t="s">
        <v>269</v>
      </c>
      <c r="E31" s="109" t="s">
        <v>148</v>
      </c>
      <c r="F31" s="129">
        <f t="shared" si="1"/>
        <v>-0.4157303370786517</v>
      </c>
      <c r="G31" s="61"/>
    </row>
    <row r="32" spans="2:7" x14ac:dyDescent="0.4">
      <c r="B32" s="106" t="s">
        <v>167</v>
      </c>
      <c r="C32" s="117">
        <v>63</v>
      </c>
      <c r="D32" s="105" t="s">
        <v>168</v>
      </c>
      <c r="E32" s="109" t="s">
        <v>170</v>
      </c>
      <c r="F32" s="129">
        <f t="shared" si="1"/>
        <v>-0.41269841269841268</v>
      </c>
      <c r="G32" s="61"/>
    </row>
    <row r="33" spans="2:7" x14ac:dyDescent="0.4">
      <c r="B33" s="106" t="s">
        <v>444</v>
      </c>
      <c r="C33" s="117">
        <v>22</v>
      </c>
      <c r="D33" s="105" t="s">
        <v>444</v>
      </c>
      <c r="E33" s="109" t="s">
        <v>174</v>
      </c>
      <c r="F33" s="129">
        <f t="shared" si="1"/>
        <v>-0.40909090909090912</v>
      </c>
      <c r="G33" s="61"/>
    </row>
    <row r="34" spans="2:7" x14ac:dyDescent="0.4">
      <c r="B34" s="106" t="s">
        <v>440</v>
      </c>
      <c r="C34" s="117">
        <v>30</v>
      </c>
      <c r="D34" s="105" t="s">
        <v>440</v>
      </c>
      <c r="E34" s="109" t="s">
        <v>213</v>
      </c>
      <c r="F34" s="129">
        <f t="shared" si="1"/>
        <v>-0.4</v>
      </c>
      <c r="G34" s="61"/>
    </row>
    <row r="35" spans="2:7" x14ac:dyDescent="0.4">
      <c r="B35" s="106" t="s">
        <v>357</v>
      </c>
      <c r="C35" s="117">
        <v>38</v>
      </c>
      <c r="D35" s="105" t="s">
        <v>357</v>
      </c>
      <c r="E35" s="109" t="s">
        <v>240</v>
      </c>
      <c r="F35" s="129">
        <f t="shared" si="1"/>
        <v>-0.39473684210526316</v>
      </c>
      <c r="G35" s="61"/>
    </row>
    <row r="36" spans="2:7" x14ac:dyDescent="0.4">
      <c r="B36" s="106" t="s">
        <v>421</v>
      </c>
      <c r="C36" s="117">
        <v>19</v>
      </c>
      <c r="D36" s="105" t="s">
        <v>421</v>
      </c>
      <c r="E36" s="109" t="s">
        <v>133</v>
      </c>
      <c r="F36" s="129">
        <f t="shared" si="1"/>
        <v>-0.36842105263157893</v>
      </c>
      <c r="G36" s="61"/>
    </row>
    <row r="37" spans="2:7" x14ac:dyDescent="0.4">
      <c r="B37" s="106" t="s">
        <v>380</v>
      </c>
      <c r="C37" s="117">
        <v>41</v>
      </c>
      <c r="D37" s="105" t="s">
        <v>380</v>
      </c>
      <c r="E37" s="109" t="s">
        <v>198</v>
      </c>
      <c r="F37" s="129">
        <f t="shared" si="1"/>
        <v>-0.34146341463414637</v>
      </c>
      <c r="G37" s="61"/>
    </row>
    <row r="38" spans="2:7" x14ac:dyDescent="0.4">
      <c r="B38" s="106" t="s">
        <v>409</v>
      </c>
      <c r="C38" s="117">
        <v>25</v>
      </c>
      <c r="D38" s="105" t="s">
        <v>409</v>
      </c>
      <c r="E38" s="109" t="s">
        <v>201</v>
      </c>
      <c r="F38" s="129">
        <f t="shared" si="1"/>
        <v>-0.32</v>
      </c>
      <c r="G38" s="61"/>
    </row>
    <row r="39" spans="2:7" x14ac:dyDescent="0.4">
      <c r="B39" s="106" t="s">
        <v>447</v>
      </c>
      <c r="C39" s="117">
        <v>51</v>
      </c>
      <c r="D39" s="105" t="s">
        <v>447</v>
      </c>
      <c r="E39" s="109" t="s">
        <v>188</v>
      </c>
      <c r="F39" s="129">
        <f t="shared" si="1"/>
        <v>-0.31372549019607843</v>
      </c>
      <c r="G39" s="61"/>
    </row>
    <row r="40" spans="2:7" x14ac:dyDescent="0.4">
      <c r="B40" s="106" t="s">
        <v>382</v>
      </c>
      <c r="C40" s="117">
        <v>94</v>
      </c>
      <c r="D40" s="105" t="s">
        <v>382</v>
      </c>
      <c r="E40" s="109" t="s">
        <v>110</v>
      </c>
      <c r="F40" s="129">
        <f t="shared" si="1"/>
        <v>-0.30851063829787234</v>
      </c>
      <c r="G40" s="61"/>
    </row>
    <row r="41" spans="2:7" x14ac:dyDescent="0.4">
      <c r="B41" s="106" t="s">
        <v>474</v>
      </c>
      <c r="C41" s="117">
        <v>10</v>
      </c>
      <c r="D41" s="105" t="s">
        <v>474</v>
      </c>
      <c r="E41" s="109" t="s">
        <v>124</v>
      </c>
      <c r="F41" s="129">
        <f t="shared" si="1"/>
        <v>-0.3</v>
      </c>
      <c r="G41" s="61"/>
    </row>
    <row r="42" spans="2:7" x14ac:dyDescent="0.4">
      <c r="B42" s="106" t="s">
        <v>210</v>
      </c>
      <c r="C42" s="117">
        <v>44</v>
      </c>
      <c r="D42" s="105" t="s">
        <v>210</v>
      </c>
      <c r="E42" s="109" t="s">
        <v>212</v>
      </c>
      <c r="F42" s="129">
        <f t="shared" si="1"/>
        <v>-0.29545454545454547</v>
      </c>
      <c r="G42" s="61"/>
    </row>
    <row r="43" spans="2:7" x14ac:dyDescent="0.4">
      <c r="B43" s="106" t="s">
        <v>131</v>
      </c>
      <c r="C43" s="117">
        <v>17</v>
      </c>
      <c r="D43" s="105" t="s">
        <v>131</v>
      </c>
      <c r="E43" s="109" t="s">
        <v>133</v>
      </c>
      <c r="F43" s="129">
        <f t="shared" si="1"/>
        <v>-0.29411764705882354</v>
      </c>
      <c r="G43" s="61"/>
    </row>
    <row r="44" spans="2:7" x14ac:dyDescent="0.4">
      <c r="B44" s="106" t="s">
        <v>107</v>
      </c>
      <c r="C44" s="117">
        <v>203</v>
      </c>
      <c r="D44" s="105" t="s">
        <v>107</v>
      </c>
      <c r="E44" s="109" t="s">
        <v>109</v>
      </c>
      <c r="F44" s="129">
        <f t="shared" si="1"/>
        <v>-0.29064039408866993</v>
      </c>
      <c r="G44" s="61"/>
    </row>
    <row r="45" spans="2:7" x14ac:dyDescent="0.4">
      <c r="B45" s="106" t="s">
        <v>347</v>
      </c>
      <c r="C45" s="117">
        <v>18</v>
      </c>
      <c r="D45" s="105" t="s">
        <v>347</v>
      </c>
      <c r="E45" s="109" t="s">
        <v>174</v>
      </c>
      <c r="F45" s="129">
        <f t="shared" si="1"/>
        <v>-0.27777777777777779</v>
      </c>
      <c r="G45" s="61"/>
    </row>
    <row r="46" spans="2:7" x14ac:dyDescent="0.4">
      <c r="B46" s="106" t="s">
        <v>496</v>
      </c>
      <c r="C46" s="117">
        <v>65</v>
      </c>
      <c r="D46" s="105" t="s">
        <v>496</v>
      </c>
      <c r="E46" s="109" t="s">
        <v>165</v>
      </c>
      <c r="F46" s="129">
        <f t="shared" ref="F46:F77" si="2">(E46-C46)/C46</f>
        <v>-0.27692307692307694</v>
      </c>
      <c r="G46" s="61"/>
    </row>
    <row r="47" spans="2:7" x14ac:dyDescent="0.4">
      <c r="B47" s="106" t="s">
        <v>369</v>
      </c>
      <c r="C47" s="117">
        <v>212</v>
      </c>
      <c r="D47" s="105" t="s">
        <v>369</v>
      </c>
      <c r="E47" s="109" t="s">
        <v>371</v>
      </c>
      <c r="F47" s="129">
        <f t="shared" si="2"/>
        <v>-0.27358490566037735</v>
      </c>
      <c r="G47" s="61"/>
    </row>
    <row r="48" spans="2:7" x14ac:dyDescent="0.4">
      <c r="B48" s="106" t="s">
        <v>495</v>
      </c>
      <c r="C48" s="117">
        <v>53</v>
      </c>
      <c r="D48" s="105" t="s">
        <v>495</v>
      </c>
      <c r="E48" s="109" t="s">
        <v>166</v>
      </c>
      <c r="F48" s="129">
        <f t="shared" si="2"/>
        <v>-0.24528301886792453</v>
      </c>
      <c r="G48" s="61"/>
    </row>
    <row r="49" spans="2:7" x14ac:dyDescent="0.4">
      <c r="B49" s="106" t="s">
        <v>334</v>
      </c>
      <c r="C49" s="117">
        <v>21</v>
      </c>
      <c r="D49" s="105" t="s">
        <v>334</v>
      </c>
      <c r="E49" s="109" t="s">
        <v>121</v>
      </c>
      <c r="F49" s="129">
        <f t="shared" si="2"/>
        <v>-0.23809523809523808</v>
      </c>
      <c r="G49" s="61"/>
    </row>
    <row r="50" spans="2:7" x14ac:dyDescent="0.4">
      <c r="B50" s="106" t="s">
        <v>449</v>
      </c>
      <c r="C50" s="117">
        <v>31</v>
      </c>
      <c r="D50" s="105" t="s">
        <v>449</v>
      </c>
      <c r="E50" s="109" t="s">
        <v>224</v>
      </c>
      <c r="F50" s="129">
        <f t="shared" si="2"/>
        <v>-0.22580645161290322</v>
      </c>
      <c r="G50" s="61"/>
    </row>
    <row r="51" spans="2:7" x14ac:dyDescent="0.4">
      <c r="B51" s="106" t="s">
        <v>419</v>
      </c>
      <c r="C51" s="117">
        <v>11</v>
      </c>
      <c r="D51" s="105" t="s">
        <v>419</v>
      </c>
      <c r="E51" s="109" t="s">
        <v>336</v>
      </c>
      <c r="F51" s="129">
        <f t="shared" si="2"/>
        <v>-0.18181818181818182</v>
      </c>
      <c r="G51" s="61"/>
    </row>
    <row r="52" spans="2:7" x14ac:dyDescent="0.4">
      <c r="B52" s="106" t="s">
        <v>238</v>
      </c>
      <c r="C52" s="117">
        <v>57</v>
      </c>
      <c r="D52" s="105" t="s">
        <v>238</v>
      </c>
      <c r="E52" s="109" t="s">
        <v>165</v>
      </c>
      <c r="F52" s="129">
        <f t="shared" si="2"/>
        <v>-0.17543859649122806</v>
      </c>
      <c r="G52" s="61"/>
    </row>
    <row r="53" spans="2:7" x14ac:dyDescent="0.4">
      <c r="B53" s="106" t="s">
        <v>390</v>
      </c>
      <c r="C53" s="117">
        <v>23</v>
      </c>
      <c r="D53" s="105" t="s">
        <v>390</v>
      </c>
      <c r="E53" s="109" t="s">
        <v>364</v>
      </c>
      <c r="F53" s="129">
        <f t="shared" si="2"/>
        <v>-0.17391304347826086</v>
      </c>
      <c r="G53" s="61"/>
    </row>
    <row r="54" spans="2:7" x14ac:dyDescent="0.4">
      <c r="B54" s="106" t="s">
        <v>87</v>
      </c>
      <c r="C54" s="117">
        <v>668</v>
      </c>
      <c r="D54" s="105" t="s">
        <v>87</v>
      </c>
      <c r="E54" s="109" t="s">
        <v>89</v>
      </c>
      <c r="F54" s="129">
        <f t="shared" si="2"/>
        <v>-0.16766467065868262</v>
      </c>
      <c r="G54" s="61"/>
    </row>
    <row r="55" spans="2:7" x14ac:dyDescent="0.4">
      <c r="B55" s="106" t="s">
        <v>397</v>
      </c>
      <c r="C55" s="117">
        <v>66</v>
      </c>
      <c r="D55" s="105" t="s">
        <v>397</v>
      </c>
      <c r="E55" s="109" t="s">
        <v>399</v>
      </c>
      <c r="F55" s="129">
        <f t="shared" si="2"/>
        <v>-0.16666666666666666</v>
      </c>
      <c r="G55" s="61"/>
    </row>
    <row r="56" spans="2:7" x14ac:dyDescent="0.4">
      <c r="B56" s="106" t="s">
        <v>434</v>
      </c>
      <c r="C56" s="117">
        <v>61</v>
      </c>
      <c r="D56" s="105" t="s">
        <v>434</v>
      </c>
      <c r="E56" s="109" t="s">
        <v>271</v>
      </c>
      <c r="F56" s="129">
        <f t="shared" si="2"/>
        <v>-0.14754098360655737</v>
      </c>
      <c r="G56" s="61"/>
    </row>
    <row r="57" spans="2:7" x14ac:dyDescent="0.4">
      <c r="B57" s="106" t="s">
        <v>365</v>
      </c>
      <c r="C57" s="117">
        <v>18</v>
      </c>
      <c r="D57" s="105" t="s">
        <v>365</v>
      </c>
      <c r="E57" s="109" t="s">
        <v>121</v>
      </c>
      <c r="F57" s="129">
        <f t="shared" si="2"/>
        <v>-0.1111111111111111</v>
      </c>
      <c r="G57" s="61"/>
    </row>
    <row r="58" spans="2:7" x14ac:dyDescent="0.4">
      <c r="B58" s="106" t="s">
        <v>390</v>
      </c>
      <c r="C58" s="117">
        <v>20</v>
      </c>
      <c r="D58" s="105" t="s">
        <v>390</v>
      </c>
      <c r="E58" s="109" t="s">
        <v>213</v>
      </c>
      <c r="F58" s="129">
        <f t="shared" si="2"/>
        <v>-0.1</v>
      </c>
      <c r="G58" s="61"/>
    </row>
    <row r="59" spans="2:7" x14ac:dyDescent="0.4">
      <c r="B59" s="106" t="s">
        <v>161</v>
      </c>
      <c r="C59" s="117">
        <v>102</v>
      </c>
      <c r="D59" s="105" t="s">
        <v>161</v>
      </c>
      <c r="E59" s="109" t="s">
        <v>163</v>
      </c>
      <c r="F59" s="129">
        <f t="shared" si="2"/>
        <v>-9.8039215686274508E-2</v>
      </c>
      <c r="G59" s="61"/>
    </row>
    <row r="60" spans="2:7" x14ac:dyDescent="0.4">
      <c r="B60" s="106" t="s">
        <v>189</v>
      </c>
      <c r="C60" s="117">
        <v>303</v>
      </c>
      <c r="D60" s="105" t="s">
        <v>189</v>
      </c>
      <c r="E60" s="109" t="s">
        <v>190</v>
      </c>
      <c r="F60" s="129">
        <f t="shared" si="2"/>
        <v>-8.5808580858085806E-2</v>
      </c>
      <c r="G60" s="61"/>
    </row>
    <row r="61" spans="2:7" x14ac:dyDescent="0.4">
      <c r="B61" s="106" t="s">
        <v>282</v>
      </c>
      <c r="C61" s="117">
        <v>234</v>
      </c>
      <c r="D61" s="105" t="s">
        <v>282</v>
      </c>
      <c r="E61" s="109" t="s">
        <v>49</v>
      </c>
      <c r="F61" s="129">
        <f t="shared" si="2"/>
        <v>-3.4188034188034191E-2</v>
      </c>
      <c r="G61" s="61"/>
    </row>
    <row r="62" spans="2:7" x14ac:dyDescent="0.4">
      <c r="B62" s="106" t="s">
        <v>140</v>
      </c>
      <c r="C62" s="117">
        <v>448</v>
      </c>
      <c r="D62" s="105" t="s">
        <v>140</v>
      </c>
      <c r="E62" s="109" t="s">
        <v>142</v>
      </c>
      <c r="F62" s="129">
        <f t="shared" si="2"/>
        <v>-3.125E-2</v>
      </c>
      <c r="G62" s="61"/>
    </row>
    <row r="63" spans="2:7" x14ac:dyDescent="0.4">
      <c r="B63" s="106" t="s">
        <v>39</v>
      </c>
      <c r="C63" s="117">
        <v>136</v>
      </c>
      <c r="D63" s="105" t="s">
        <v>39</v>
      </c>
      <c r="E63" s="109" t="s">
        <v>41</v>
      </c>
      <c r="F63" s="129">
        <f t="shared" si="2"/>
        <v>-2.2058823529411766E-2</v>
      </c>
      <c r="G63" s="61"/>
    </row>
    <row r="64" spans="2:7" x14ac:dyDescent="0.4">
      <c r="B64" s="106" t="s">
        <v>241</v>
      </c>
      <c r="C64" s="117">
        <v>92</v>
      </c>
      <c r="D64" s="105" t="s">
        <v>241</v>
      </c>
      <c r="E64" s="109" t="s">
        <v>243</v>
      </c>
      <c r="F64" s="129">
        <f t="shared" si="2"/>
        <v>-2.1739130434782608E-2</v>
      </c>
      <c r="G64" s="61"/>
    </row>
    <row r="65" spans="2:7" x14ac:dyDescent="0.4">
      <c r="B65" s="106" t="s">
        <v>331</v>
      </c>
      <c r="C65" s="117">
        <v>47</v>
      </c>
      <c r="D65" s="105" t="s">
        <v>331</v>
      </c>
      <c r="E65" s="109" t="s">
        <v>333</v>
      </c>
      <c r="F65" s="129">
        <f t="shared" si="2"/>
        <v>-2.1276595744680851E-2</v>
      </c>
      <c r="G65" s="61"/>
    </row>
    <row r="66" spans="2:7" x14ac:dyDescent="0.4">
      <c r="B66" s="106" t="s">
        <v>394</v>
      </c>
      <c r="C66" s="117">
        <v>70</v>
      </c>
      <c r="D66" s="105" t="s">
        <v>394</v>
      </c>
      <c r="E66" s="109" t="s">
        <v>43</v>
      </c>
      <c r="F66" s="129">
        <f t="shared" si="2"/>
        <v>-1.4285714285714285E-2</v>
      </c>
      <c r="G66" s="61"/>
    </row>
    <row r="67" spans="2:7" x14ac:dyDescent="0.4">
      <c r="B67" s="106" t="s">
        <v>458</v>
      </c>
      <c r="C67" s="117">
        <v>14</v>
      </c>
      <c r="D67" s="105" t="s">
        <v>458</v>
      </c>
      <c r="E67" s="109" t="s">
        <v>356</v>
      </c>
      <c r="F67" s="129">
        <f t="shared" si="2"/>
        <v>0</v>
      </c>
      <c r="G67" s="61"/>
    </row>
    <row r="68" spans="2:7" x14ac:dyDescent="0.4">
      <c r="B68" s="106" t="s">
        <v>466</v>
      </c>
      <c r="C68" s="117">
        <v>5</v>
      </c>
      <c r="D68" s="105" t="s">
        <v>466</v>
      </c>
      <c r="E68" s="109" t="s">
        <v>134</v>
      </c>
      <c r="F68" s="129">
        <f t="shared" si="2"/>
        <v>0</v>
      </c>
      <c r="G68" s="61"/>
    </row>
    <row r="69" spans="2:7" x14ac:dyDescent="0.4">
      <c r="B69" s="106" t="s">
        <v>53</v>
      </c>
      <c r="C69" s="117">
        <v>395</v>
      </c>
      <c r="D69" s="105" t="s">
        <v>53</v>
      </c>
      <c r="E69" s="109" t="s">
        <v>55</v>
      </c>
      <c r="F69" s="129">
        <f t="shared" si="2"/>
        <v>5.0632911392405064E-3</v>
      </c>
      <c r="G69" s="61"/>
    </row>
    <row r="70" spans="2:7" x14ac:dyDescent="0.4">
      <c r="B70" s="106" t="s">
        <v>175</v>
      </c>
      <c r="C70" s="117">
        <v>720</v>
      </c>
      <c r="D70" s="105" t="s">
        <v>175</v>
      </c>
      <c r="E70" s="109" t="s">
        <v>177</v>
      </c>
      <c r="F70" s="129">
        <f t="shared" si="2"/>
        <v>5.5555555555555558E-3</v>
      </c>
      <c r="G70" s="61"/>
    </row>
    <row r="71" spans="2:7" x14ac:dyDescent="0.4">
      <c r="B71" s="106" t="s">
        <v>272</v>
      </c>
      <c r="C71" s="117">
        <v>1003</v>
      </c>
      <c r="D71" s="105" t="s">
        <v>272</v>
      </c>
      <c r="E71" s="109" t="s">
        <v>274</v>
      </c>
      <c r="F71" s="129">
        <f t="shared" si="2"/>
        <v>8.9730807577268201E-3</v>
      </c>
      <c r="G71" s="61"/>
    </row>
    <row r="72" spans="2:7" x14ac:dyDescent="0.4">
      <c r="B72" s="106" t="s">
        <v>412</v>
      </c>
      <c r="C72" s="117">
        <v>127</v>
      </c>
      <c r="D72" s="105" t="s">
        <v>412</v>
      </c>
      <c r="E72" s="109" t="s">
        <v>414</v>
      </c>
      <c r="F72" s="129">
        <f t="shared" si="2"/>
        <v>1.5748031496062992E-2</v>
      </c>
      <c r="G72" s="61"/>
    </row>
    <row r="73" spans="2:7" x14ac:dyDescent="0.4">
      <c r="B73" s="106" t="s">
        <v>251</v>
      </c>
      <c r="C73" s="117">
        <v>219</v>
      </c>
      <c r="D73" s="105" t="s">
        <v>251</v>
      </c>
      <c r="E73" s="109" t="s">
        <v>253</v>
      </c>
      <c r="F73" s="129">
        <f t="shared" si="2"/>
        <v>1.8264840182648401E-2</v>
      </c>
      <c r="G73" s="61"/>
    </row>
    <row r="74" spans="2:7" x14ac:dyDescent="0.4">
      <c r="B74" s="106" t="s">
        <v>255</v>
      </c>
      <c r="C74" s="117">
        <v>268</v>
      </c>
      <c r="D74" s="105" t="s">
        <v>255</v>
      </c>
      <c r="E74" s="109" t="s">
        <v>257</v>
      </c>
      <c r="F74" s="129">
        <f t="shared" si="2"/>
        <v>2.2388059701492536E-2</v>
      </c>
      <c r="G74" s="61"/>
    </row>
    <row r="75" spans="2:7" x14ac:dyDescent="0.4">
      <c r="B75" s="106" t="s">
        <v>290</v>
      </c>
      <c r="C75" s="117">
        <v>471</v>
      </c>
      <c r="D75" s="105" t="s">
        <v>290</v>
      </c>
      <c r="E75" s="109" t="s">
        <v>292</v>
      </c>
      <c r="F75" s="129">
        <f t="shared" si="2"/>
        <v>2.9723991507430998E-2</v>
      </c>
      <c r="G75" s="61"/>
    </row>
    <row r="76" spans="2:7" x14ac:dyDescent="0.4">
      <c r="B76" s="106" t="s">
        <v>338</v>
      </c>
      <c r="C76" s="117">
        <v>59</v>
      </c>
      <c r="D76" s="105" t="s">
        <v>338</v>
      </c>
      <c r="E76" s="109" t="s">
        <v>65</v>
      </c>
      <c r="F76" s="129">
        <f t="shared" si="2"/>
        <v>3.3898305084745763E-2</v>
      </c>
      <c r="G76" s="61"/>
    </row>
    <row r="77" spans="2:7" x14ac:dyDescent="0.4">
      <c r="B77" s="106" t="s">
        <v>259</v>
      </c>
      <c r="C77" s="117">
        <v>142</v>
      </c>
      <c r="D77" s="105" t="s">
        <v>259</v>
      </c>
      <c r="E77" s="109" t="s">
        <v>261</v>
      </c>
      <c r="F77" s="129">
        <f t="shared" si="2"/>
        <v>4.2253521126760563E-2</v>
      </c>
      <c r="G77" s="61"/>
    </row>
    <row r="78" spans="2:7" x14ac:dyDescent="0.4">
      <c r="B78" s="106" t="s">
        <v>456</v>
      </c>
      <c r="C78" s="117">
        <v>17</v>
      </c>
      <c r="D78" s="105" t="s">
        <v>456</v>
      </c>
      <c r="E78" s="109" t="s">
        <v>213</v>
      </c>
      <c r="F78" s="129">
        <f t="shared" ref="F78:F109" si="3">(E78-C78)/C78</f>
        <v>5.8823529411764705E-2</v>
      </c>
      <c r="G78" s="61"/>
    </row>
    <row r="79" spans="2:7" x14ac:dyDescent="0.4">
      <c r="B79" s="106" t="s">
        <v>400</v>
      </c>
      <c r="C79" s="117">
        <v>63</v>
      </c>
      <c r="D79" s="105" t="s">
        <v>400</v>
      </c>
      <c r="E79" s="109" t="s">
        <v>185</v>
      </c>
      <c r="F79" s="129">
        <f t="shared" si="3"/>
        <v>7.9365079365079361E-2</v>
      </c>
      <c r="G79" s="61"/>
    </row>
    <row r="80" spans="2:7" x14ac:dyDescent="0.4">
      <c r="B80" s="106" t="s">
        <v>438</v>
      </c>
      <c r="C80" s="117">
        <v>12</v>
      </c>
      <c r="D80" s="105" t="s">
        <v>438</v>
      </c>
      <c r="E80" s="109" t="s">
        <v>174</v>
      </c>
      <c r="F80" s="129">
        <f t="shared" si="3"/>
        <v>8.3333333333333329E-2</v>
      </c>
      <c r="G80" s="61"/>
    </row>
    <row r="81" spans="2:7" x14ac:dyDescent="0.4">
      <c r="B81" s="106" t="s">
        <v>100</v>
      </c>
      <c r="C81" s="117">
        <v>619</v>
      </c>
      <c r="D81" s="105" t="s">
        <v>100</v>
      </c>
      <c r="E81" s="109" t="s">
        <v>102</v>
      </c>
      <c r="F81" s="129">
        <f t="shared" si="3"/>
        <v>8.723747980613894E-2</v>
      </c>
      <c r="G81" s="61"/>
    </row>
    <row r="82" spans="2:7" x14ac:dyDescent="0.4">
      <c r="B82" s="106" t="s">
        <v>203</v>
      </c>
      <c r="C82" s="117">
        <v>217</v>
      </c>
      <c r="D82" s="105" t="s">
        <v>203</v>
      </c>
      <c r="E82" s="109" t="s">
        <v>205</v>
      </c>
      <c r="F82" s="129">
        <f t="shared" si="3"/>
        <v>8.755760368663594E-2</v>
      </c>
      <c r="G82" s="61"/>
    </row>
    <row r="83" spans="2:7" x14ac:dyDescent="0.4">
      <c r="B83" s="106" t="s">
        <v>232</v>
      </c>
      <c r="C83" s="117">
        <v>170</v>
      </c>
      <c r="D83" s="105" t="s">
        <v>232</v>
      </c>
      <c r="E83" s="109" t="s">
        <v>234</v>
      </c>
      <c r="F83" s="129">
        <f t="shared" si="3"/>
        <v>8.8235294117647065E-2</v>
      </c>
      <c r="G83" s="61"/>
    </row>
    <row r="84" spans="2:7" x14ac:dyDescent="0.4">
      <c r="B84" s="106" t="s">
        <v>60</v>
      </c>
      <c r="C84" s="117">
        <v>241</v>
      </c>
      <c r="D84" s="105" t="s">
        <v>60</v>
      </c>
      <c r="E84" s="109" t="s">
        <v>62</v>
      </c>
      <c r="F84" s="129">
        <f t="shared" si="3"/>
        <v>9.5435684647302899E-2</v>
      </c>
      <c r="G84" s="61"/>
    </row>
    <row r="85" spans="2:7" x14ac:dyDescent="0.4">
      <c r="B85" s="106" t="s">
        <v>225</v>
      </c>
      <c r="C85" s="117">
        <v>142</v>
      </c>
      <c r="D85" s="105" t="s">
        <v>225</v>
      </c>
      <c r="E85" s="109" t="s">
        <v>227</v>
      </c>
      <c r="F85" s="129">
        <f t="shared" si="3"/>
        <v>0.11267605633802817</v>
      </c>
      <c r="G85" s="61"/>
    </row>
    <row r="86" spans="2:7" x14ac:dyDescent="0.4">
      <c r="B86" s="106" t="s">
        <v>487</v>
      </c>
      <c r="C86" s="117">
        <v>49</v>
      </c>
      <c r="D86" s="105" t="s">
        <v>487</v>
      </c>
      <c r="E86" s="109" t="s">
        <v>399</v>
      </c>
      <c r="F86" s="129">
        <f t="shared" si="3"/>
        <v>0.12244897959183673</v>
      </c>
      <c r="G86" s="61"/>
    </row>
    <row r="87" spans="2:7" x14ac:dyDescent="0.4">
      <c r="B87" s="106" t="s">
        <v>199</v>
      </c>
      <c r="C87" s="117">
        <v>26</v>
      </c>
      <c r="D87" s="105" t="s">
        <v>199</v>
      </c>
      <c r="E87" s="109" t="s">
        <v>139</v>
      </c>
      <c r="F87" s="129">
        <f t="shared" si="3"/>
        <v>0.15384615384615385</v>
      </c>
      <c r="G87" s="61"/>
    </row>
    <row r="88" spans="2:7" x14ac:dyDescent="0.4">
      <c r="B88" s="106" t="s">
        <v>151</v>
      </c>
      <c r="C88" s="117">
        <v>708</v>
      </c>
      <c r="D88" s="105" t="s">
        <v>151</v>
      </c>
      <c r="E88" s="109" t="s">
        <v>153</v>
      </c>
      <c r="F88" s="129">
        <f t="shared" si="3"/>
        <v>0.153954802259887</v>
      </c>
      <c r="G88" s="61"/>
    </row>
    <row r="89" spans="2:7" x14ac:dyDescent="0.4">
      <c r="B89" s="106" t="s">
        <v>482</v>
      </c>
      <c r="C89" s="117">
        <v>286</v>
      </c>
      <c r="D89" s="105" t="s">
        <v>482</v>
      </c>
      <c r="E89" s="109" t="s">
        <v>484</v>
      </c>
      <c r="F89" s="129">
        <f t="shared" si="3"/>
        <v>0.16783216783216784</v>
      </c>
      <c r="G89" s="61"/>
    </row>
    <row r="90" spans="2:7" x14ac:dyDescent="0.4">
      <c r="B90" s="106" t="s">
        <v>303</v>
      </c>
      <c r="C90" s="117">
        <v>368</v>
      </c>
      <c r="D90" s="105" t="s">
        <v>303</v>
      </c>
      <c r="E90" s="109" t="s">
        <v>305</v>
      </c>
      <c r="F90" s="129">
        <f t="shared" si="3"/>
        <v>0.1766304347826087</v>
      </c>
      <c r="G90" s="61"/>
    </row>
    <row r="91" spans="2:7" x14ac:dyDescent="0.4">
      <c r="B91" s="106" t="s">
        <v>46</v>
      </c>
      <c r="C91" s="117">
        <v>359</v>
      </c>
      <c r="D91" s="105" t="s">
        <v>46</v>
      </c>
      <c r="E91" s="109" t="s">
        <v>48</v>
      </c>
      <c r="F91" s="129">
        <f t="shared" si="3"/>
        <v>0.20055710306406685</v>
      </c>
      <c r="G91" s="61"/>
    </row>
    <row r="92" spans="2:7" x14ac:dyDescent="0.4">
      <c r="B92" s="106" t="s">
        <v>354</v>
      </c>
      <c r="C92" s="117">
        <v>52</v>
      </c>
      <c r="D92" s="105" t="s">
        <v>354</v>
      </c>
      <c r="E92" s="109" t="s">
        <v>289</v>
      </c>
      <c r="F92" s="129">
        <f t="shared" si="3"/>
        <v>0.21153846153846154</v>
      </c>
      <c r="G92" s="61"/>
    </row>
    <row r="93" spans="2:7" x14ac:dyDescent="0.4">
      <c r="B93" s="106" t="s">
        <v>277</v>
      </c>
      <c r="C93" s="117">
        <v>382</v>
      </c>
      <c r="D93" s="105" t="s">
        <v>277</v>
      </c>
      <c r="E93" s="109" t="s">
        <v>129</v>
      </c>
      <c r="F93" s="129">
        <f t="shared" si="3"/>
        <v>0.23298429319371727</v>
      </c>
      <c r="G93" s="61"/>
    </row>
    <row r="94" spans="2:7" x14ac:dyDescent="0.4">
      <c r="B94" s="106" t="s">
        <v>220</v>
      </c>
      <c r="C94" s="117">
        <v>84</v>
      </c>
      <c r="D94" s="105" t="s">
        <v>220</v>
      </c>
      <c r="E94" s="109" t="s">
        <v>222</v>
      </c>
      <c r="F94" s="129">
        <f t="shared" si="3"/>
        <v>0.25</v>
      </c>
      <c r="G94" s="61"/>
    </row>
    <row r="95" spans="2:7" x14ac:dyDescent="0.4">
      <c r="B95" s="106" t="s">
        <v>182</v>
      </c>
      <c r="C95" s="117">
        <v>107</v>
      </c>
      <c r="D95" s="105" t="s">
        <v>182</v>
      </c>
      <c r="E95" s="109" t="s">
        <v>184</v>
      </c>
      <c r="F95" s="129">
        <f t="shared" si="3"/>
        <v>0.28971962616822428</v>
      </c>
      <c r="G95" s="61"/>
    </row>
    <row r="96" spans="2:7" x14ac:dyDescent="0.4">
      <c r="B96" s="106" t="s">
        <v>262</v>
      </c>
      <c r="C96" s="117">
        <v>315</v>
      </c>
      <c r="D96" s="105" t="s">
        <v>262</v>
      </c>
      <c r="E96" s="109" t="s">
        <v>264</v>
      </c>
      <c r="F96" s="129">
        <f t="shared" si="3"/>
        <v>0.29206349206349208</v>
      </c>
      <c r="G96" s="61"/>
    </row>
    <row r="97" spans="2:7" x14ac:dyDescent="0.4">
      <c r="B97" s="106" t="s">
        <v>310</v>
      </c>
      <c r="C97" s="117">
        <v>766</v>
      </c>
      <c r="D97" s="105" t="s">
        <v>310</v>
      </c>
      <c r="E97" s="109" t="s">
        <v>312</v>
      </c>
      <c r="F97" s="129">
        <f t="shared" si="3"/>
        <v>0.29634464751958223</v>
      </c>
      <c r="G97" s="61"/>
    </row>
    <row r="98" spans="2:7" x14ac:dyDescent="0.4">
      <c r="B98" s="106" t="s">
        <v>145</v>
      </c>
      <c r="C98" s="117">
        <v>168</v>
      </c>
      <c r="D98" s="105" t="s">
        <v>145</v>
      </c>
      <c r="E98" s="109" t="s">
        <v>147</v>
      </c>
      <c r="F98" s="129">
        <f t="shared" si="3"/>
        <v>0.31547619047619047</v>
      </c>
      <c r="G98" s="61"/>
    </row>
    <row r="99" spans="2:7" x14ac:dyDescent="0.4">
      <c r="B99" s="106" t="s">
        <v>375</v>
      </c>
      <c r="C99" s="117">
        <v>138</v>
      </c>
      <c r="D99" s="105" t="s">
        <v>375</v>
      </c>
      <c r="E99" s="109" t="s">
        <v>377</v>
      </c>
      <c r="F99" s="129">
        <f t="shared" si="3"/>
        <v>0.32608695652173914</v>
      </c>
      <c r="G99" s="61"/>
    </row>
    <row r="100" spans="2:7" x14ac:dyDescent="0.4">
      <c r="B100" s="106" t="s">
        <v>135</v>
      </c>
      <c r="C100" s="117">
        <v>113</v>
      </c>
      <c r="D100" s="105" t="s">
        <v>135</v>
      </c>
      <c r="E100" s="109" t="s">
        <v>137</v>
      </c>
      <c r="F100" s="129">
        <f t="shared" si="3"/>
        <v>0.32743362831858408</v>
      </c>
      <c r="G100" s="61"/>
    </row>
    <row r="101" spans="2:7" x14ac:dyDescent="0.4">
      <c r="B101" s="106" t="s">
        <v>359</v>
      </c>
      <c r="C101" s="117">
        <v>51</v>
      </c>
      <c r="D101" s="105" t="s">
        <v>360</v>
      </c>
      <c r="E101" s="109" t="s">
        <v>185</v>
      </c>
      <c r="F101" s="129">
        <f t="shared" si="3"/>
        <v>0.33333333333333331</v>
      </c>
      <c r="G101" s="61"/>
    </row>
    <row r="102" spans="2:7" x14ac:dyDescent="0.4">
      <c r="B102" s="106" t="s">
        <v>349</v>
      </c>
      <c r="C102" s="117">
        <v>343</v>
      </c>
      <c r="D102" s="105" t="s">
        <v>349</v>
      </c>
      <c r="E102" s="109" t="s">
        <v>351</v>
      </c>
      <c r="F102" s="129">
        <f t="shared" si="3"/>
        <v>0.36151603498542273</v>
      </c>
      <c r="G102" s="61"/>
    </row>
    <row r="103" spans="2:7" x14ac:dyDescent="0.4">
      <c r="B103" s="106" t="s">
        <v>74</v>
      </c>
      <c r="C103" s="117">
        <v>99</v>
      </c>
      <c r="D103" s="105" t="s">
        <v>74</v>
      </c>
      <c r="E103" s="109" t="s">
        <v>76</v>
      </c>
      <c r="F103" s="129">
        <f t="shared" si="3"/>
        <v>0.36363636363636365</v>
      </c>
      <c r="G103" s="61"/>
    </row>
    <row r="104" spans="2:7" x14ac:dyDescent="0.4">
      <c r="B104" s="106" t="s">
        <v>316</v>
      </c>
      <c r="C104" s="117">
        <v>866</v>
      </c>
      <c r="D104" s="105" t="s">
        <v>316</v>
      </c>
      <c r="E104" s="109" t="s">
        <v>318</v>
      </c>
      <c r="F104" s="129">
        <f t="shared" si="3"/>
        <v>0.36951501154734412</v>
      </c>
      <c r="G104" s="61"/>
    </row>
    <row r="105" spans="2:7" x14ac:dyDescent="0.4">
      <c r="B105" s="106" t="s">
        <v>67</v>
      </c>
      <c r="C105" s="117">
        <v>587</v>
      </c>
      <c r="D105" s="105" t="s">
        <v>67</v>
      </c>
      <c r="E105" s="109" t="s">
        <v>69</v>
      </c>
      <c r="F105" s="129">
        <f t="shared" si="3"/>
        <v>0.37649063032367974</v>
      </c>
      <c r="G105" s="61"/>
    </row>
    <row r="106" spans="2:7" x14ac:dyDescent="0.4">
      <c r="B106" s="106" t="s">
        <v>215</v>
      </c>
      <c r="C106" s="117">
        <v>354</v>
      </c>
      <c r="D106" s="105" t="s">
        <v>215</v>
      </c>
      <c r="E106" s="109" t="s">
        <v>217</v>
      </c>
      <c r="F106" s="129">
        <f t="shared" si="3"/>
        <v>0.37853107344632769</v>
      </c>
      <c r="G106" s="61"/>
    </row>
    <row r="107" spans="2:7" x14ac:dyDescent="0.4">
      <c r="B107" s="106" t="s">
        <v>93</v>
      </c>
      <c r="C107" s="117">
        <v>630</v>
      </c>
      <c r="D107" s="105" t="s">
        <v>93</v>
      </c>
      <c r="E107" s="109" t="s">
        <v>95</v>
      </c>
      <c r="F107" s="129">
        <f t="shared" si="3"/>
        <v>0.40476190476190477</v>
      </c>
      <c r="G107" s="61"/>
    </row>
    <row r="108" spans="2:7" x14ac:dyDescent="0.4">
      <c r="B108" s="106" t="s">
        <v>367</v>
      </c>
      <c r="C108" s="117">
        <v>31</v>
      </c>
      <c r="D108" s="105" t="s">
        <v>367</v>
      </c>
      <c r="E108" s="109" t="s">
        <v>333</v>
      </c>
      <c r="F108" s="129">
        <f t="shared" si="3"/>
        <v>0.4838709677419355</v>
      </c>
      <c r="G108" s="61"/>
    </row>
    <row r="109" spans="2:7" x14ac:dyDescent="0.4">
      <c r="B109" s="106" t="s">
        <v>328</v>
      </c>
      <c r="C109" s="117">
        <v>134</v>
      </c>
      <c r="D109" s="105" t="s">
        <v>328</v>
      </c>
      <c r="E109" s="109" t="s">
        <v>266</v>
      </c>
      <c r="F109" s="129">
        <f t="shared" si="3"/>
        <v>0.5</v>
      </c>
      <c r="G109" s="61"/>
    </row>
    <row r="110" spans="2:7" x14ac:dyDescent="0.4">
      <c r="B110" s="106" t="s">
        <v>460</v>
      </c>
      <c r="C110" s="117">
        <v>27</v>
      </c>
      <c r="D110" s="105" t="s">
        <v>460</v>
      </c>
      <c r="E110" s="109" t="s">
        <v>187</v>
      </c>
      <c r="F110" s="129">
        <f t="shared" ref="F110:F131" si="4">(E110-C110)/C110</f>
        <v>0.51851851851851849</v>
      </c>
      <c r="G110" s="61"/>
    </row>
    <row r="111" spans="2:7" x14ac:dyDescent="0.4">
      <c r="B111" s="106" t="s">
        <v>194</v>
      </c>
      <c r="C111" s="117">
        <v>66</v>
      </c>
      <c r="D111" s="105" t="s">
        <v>194</v>
      </c>
      <c r="E111" s="109" t="s">
        <v>52</v>
      </c>
      <c r="F111" s="129">
        <f t="shared" si="4"/>
        <v>0.60606060606060608</v>
      </c>
      <c r="G111" s="61"/>
    </row>
    <row r="112" spans="2:7" x14ac:dyDescent="0.4">
      <c r="B112" s="106" t="s">
        <v>436</v>
      </c>
      <c r="C112" s="117">
        <v>21</v>
      </c>
      <c r="D112" s="105" t="s">
        <v>436</v>
      </c>
      <c r="E112" s="109" t="s">
        <v>188</v>
      </c>
      <c r="F112" s="129">
        <f t="shared" si="4"/>
        <v>0.66666666666666663</v>
      </c>
      <c r="G112" s="61"/>
    </row>
    <row r="113" spans="2:7" x14ac:dyDescent="0.4">
      <c r="B113" s="106" t="s">
        <v>453</v>
      </c>
      <c r="C113" s="117">
        <v>55</v>
      </c>
      <c r="D113" s="105" t="s">
        <v>453</v>
      </c>
      <c r="E113" s="109" t="s">
        <v>235</v>
      </c>
      <c r="F113" s="129">
        <f t="shared" si="4"/>
        <v>0.69090909090909092</v>
      </c>
      <c r="G113" s="61"/>
    </row>
    <row r="114" spans="2:7" x14ac:dyDescent="0.4">
      <c r="B114" s="106" t="s">
        <v>431</v>
      </c>
      <c r="C114" s="117">
        <v>20</v>
      </c>
      <c r="D114" s="105" t="s">
        <v>431</v>
      </c>
      <c r="E114" s="109" t="s">
        <v>188</v>
      </c>
      <c r="F114" s="129">
        <f t="shared" si="4"/>
        <v>0.75</v>
      </c>
      <c r="G114" s="61"/>
    </row>
    <row r="115" spans="2:7" x14ac:dyDescent="0.4">
      <c r="B115" s="106" t="s">
        <v>386</v>
      </c>
      <c r="C115" s="117">
        <v>22</v>
      </c>
      <c r="D115" s="105" t="s">
        <v>386</v>
      </c>
      <c r="E115" s="109" t="s">
        <v>44</v>
      </c>
      <c r="F115" s="129">
        <f t="shared" si="4"/>
        <v>0.77272727272727271</v>
      </c>
      <c r="G115" s="61"/>
    </row>
    <row r="116" spans="2:7" x14ac:dyDescent="0.4">
      <c r="B116" s="106" t="s">
        <v>464</v>
      </c>
      <c r="C116" s="117">
        <v>11</v>
      </c>
      <c r="D116" s="105" t="s">
        <v>464</v>
      </c>
      <c r="E116" s="109" t="s">
        <v>173</v>
      </c>
      <c r="F116" s="129">
        <f t="shared" si="4"/>
        <v>0.90909090909090906</v>
      </c>
      <c r="G116" s="61"/>
    </row>
    <row r="117" spans="2:7" x14ac:dyDescent="0.4">
      <c r="B117" s="106" t="s">
        <v>442</v>
      </c>
      <c r="C117" s="117">
        <v>19</v>
      </c>
      <c r="D117" s="105" t="s">
        <v>442</v>
      </c>
      <c r="E117" s="109" t="s">
        <v>113</v>
      </c>
      <c r="F117" s="129">
        <f t="shared" si="4"/>
        <v>1</v>
      </c>
      <c r="G117" s="61"/>
    </row>
    <row r="118" spans="2:7" x14ac:dyDescent="0.4">
      <c r="B118" s="106" t="s">
        <v>415</v>
      </c>
      <c r="C118" s="117">
        <v>3</v>
      </c>
      <c r="D118" s="105" t="s">
        <v>415</v>
      </c>
      <c r="E118" s="109" t="s">
        <v>117</v>
      </c>
      <c r="F118" s="129">
        <f t="shared" si="4"/>
        <v>1</v>
      </c>
      <c r="G118" s="61"/>
    </row>
    <row r="119" spans="2:7" x14ac:dyDescent="0.4">
      <c r="B119" s="106" t="s">
        <v>427</v>
      </c>
      <c r="C119" s="117">
        <v>7</v>
      </c>
      <c r="D119" s="105" t="s">
        <v>427</v>
      </c>
      <c r="E119" s="109" t="s">
        <v>356</v>
      </c>
      <c r="F119" s="129">
        <f t="shared" si="4"/>
        <v>1</v>
      </c>
      <c r="G119" s="61"/>
    </row>
    <row r="120" spans="2:7" s="135" customFormat="1" x14ac:dyDescent="0.4">
      <c r="B120" s="106" t="s">
        <v>451</v>
      </c>
      <c r="C120" s="117">
        <v>11</v>
      </c>
      <c r="D120" s="105" t="s">
        <v>451</v>
      </c>
      <c r="E120" s="109" t="s">
        <v>172</v>
      </c>
      <c r="F120" s="129">
        <f t="shared" si="4"/>
        <v>1</v>
      </c>
      <c r="G120" s="134"/>
    </row>
    <row r="121" spans="2:7" x14ac:dyDescent="0.4">
      <c r="B121" s="106" t="s">
        <v>493</v>
      </c>
      <c r="C121" s="117">
        <v>5</v>
      </c>
      <c r="D121" s="105" t="s">
        <v>493</v>
      </c>
      <c r="E121" s="109" t="s">
        <v>123</v>
      </c>
      <c r="F121" s="129">
        <f t="shared" si="4"/>
        <v>1.2</v>
      </c>
      <c r="G121" s="61"/>
    </row>
    <row r="122" spans="2:7" x14ac:dyDescent="0.4">
      <c r="B122" s="106" t="s">
        <v>158</v>
      </c>
      <c r="C122" s="117">
        <v>5</v>
      </c>
      <c r="D122" s="105" t="s">
        <v>158</v>
      </c>
      <c r="E122" s="109" t="s">
        <v>133</v>
      </c>
      <c r="F122" s="129">
        <f t="shared" si="4"/>
        <v>1.4</v>
      </c>
      <c r="G122" s="61"/>
    </row>
    <row r="123" spans="2:7" x14ac:dyDescent="0.4">
      <c r="B123" s="106" t="s">
        <v>344</v>
      </c>
      <c r="C123" s="117">
        <v>14</v>
      </c>
      <c r="D123" s="105" t="s">
        <v>344</v>
      </c>
      <c r="E123" s="109" t="s">
        <v>170</v>
      </c>
      <c r="F123" s="129">
        <f t="shared" si="4"/>
        <v>1.6428571428571428</v>
      </c>
      <c r="G123" s="61"/>
    </row>
    <row r="124" spans="2:7" x14ac:dyDescent="0.4">
      <c r="B124" s="106" t="s">
        <v>407</v>
      </c>
      <c r="C124" s="117">
        <v>24</v>
      </c>
      <c r="D124" s="105" t="s">
        <v>407</v>
      </c>
      <c r="E124" s="109" t="s">
        <v>186</v>
      </c>
      <c r="F124" s="129">
        <f t="shared" si="4"/>
        <v>1.9166666666666667</v>
      </c>
      <c r="G124" s="61"/>
    </row>
    <row r="125" spans="2:7" x14ac:dyDescent="0.4">
      <c r="B125" s="106" t="s">
        <v>423</v>
      </c>
      <c r="C125" s="117">
        <v>7</v>
      </c>
      <c r="D125" s="105" t="s">
        <v>423</v>
      </c>
      <c r="E125" s="109" t="s">
        <v>425</v>
      </c>
      <c r="F125" s="129">
        <f t="shared" si="4"/>
        <v>3</v>
      </c>
      <c r="G125" s="61"/>
    </row>
    <row r="126" spans="2:7" x14ac:dyDescent="0.4">
      <c r="B126" s="106" t="s">
        <v>392</v>
      </c>
      <c r="C126" s="117">
        <v>4</v>
      </c>
      <c r="D126" s="105" t="s">
        <v>392</v>
      </c>
      <c r="E126" s="109" t="s">
        <v>201</v>
      </c>
      <c r="F126" s="129">
        <f t="shared" si="4"/>
        <v>3.25</v>
      </c>
      <c r="G126" s="61"/>
    </row>
    <row r="127" spans="2:7" x14ac:dyDescent="0.4">
      <c r="B127" s="106" t="s">
        <v>286</v>
      </c>
      <c r="C127" s="117">
        <v>28</v>
      </c>
      <c r="D127" s="105" t="s">
        <v>286</v>
      </c>
      <c r="E127" s="109" t="s">
        <v>288</v>
      </c>
      <c r="F127" s="129">
        <f t="shared" si="4"/>
        <v>3.25</v>
      </c>
      <c r="G127" s="61"/>
    </row>
    <row r="128" spans="2:7" x14ac:dyDescent="0.4">
      <c r="B128" s="106" t="s">
        <v>489</v>
      </c>
      <c r="C128" s="117">
        <v>4</v>
      </c>
      <c r="D128" s="105" t="s">
        <v>489</v>
      </c>
      <c r="E128" s="109" t="s">
        <v>202</v>
      </c>
      <c r="F128" s="129">
        <f t="shared" si="4"/>
        <v>4</v>
      </c>
      <c r="G128" s="61"/>
    </row>
    <row r="129" spans="2:7" x14ac:dyDescent="0.4">
      <c r="B129" s="106" t="s">
        <v>255</v>
      </c>
      <c r="C129" s="117">
        <v>11</v>
      </c>
      <c r="D129" s="105" t="s">
        <v>255</v>
      </c>
      <c r="E129" s="109" t="s">
        <v>399</v>
      </c>
      <c r="F129" s="129">
        <f t="shared" si="4"/>
        <v>4</v>
      </c>
      <c r="G129" s="61"/>
    </row>
    <row r="130" spans="2:7" x14ac:dyDescent="0.4">
      <c r="B130" s="106" t="s">
        <v>373</v>
      </c>
      <c r="C130" s="117">
        <v>1</v>
      </c>
      <c r="D130" s="105" t="s">
        <v>373</v>
      </c>
      <c r="E130" s="109" t="s">
        <v>134</v>
      </c>
      <c r="F130" s="129">
        <f t="shared" si="4"/>
        <v>4</v>
      </c>
      <c r="G130" s="61"/>
    </row>
    <row r="131" spans="2:7" x14ac:dyDescent="0.4">
      <c r="B131" s="106" t="s">
        <v>478</v>
      </c>
      <c r="C131" s="117">
        <v>3</v>
      </c>
      <c r="D131" s="105" t="s">
        <v>478</v>
      </c>
      <c r="E131" s="109" t="s">
        <v>201</v>
      </c>
      <c r="F131" s="129">
        <f t="shared" si="4"/>
        <v>4.666666666666667</v>
      </c>
      <c r="G131" s="61"/>
    </row>
    <row r="132" spans="2:7" x14ac:dyDescent="0.4">
      <c r="B132" s="106" t="s">
        <v>519</v>
      </c>
      <c r="C132" s="117">
        <v>103</v>
      </c>
      <c r="D132" s="105"/>
      <c r="E132" s="109"/>
      <c r="F132" s="129"/>
      <c r="G132" s="61"/>
    </row>
    <row r="133" spans="2:7" x14ac:dyDescent="0.4">
      <c r="B133" s="106" t="s">
        <v>402</v>
      </c>
      <c r="C133" s="117">
        <v>10</v>
      </c>
      <c r="D133" s="105"/>
      <c r="E133" s="109"/>
      <c r="F133" s="129"/>
      <c r="G133" s="61"/>
    </row>
    <row r="134" spans="2:7" x14ac:dyDescent="0.4">
      <c r="B134" s="106" t="s">
        <v>455</v>
      </c>
      <c r="C134" s="117">
        <v>18</v>
      </c>
      <c r="D134" s="105"/>
      <c r="E134" s="109"/>
      <c r="F134" s="129"/>
      <c r="G134" s="61"/>
    </row>
    <row r="135" spans="2:7" x14ac:dyDescent="0.4">
      <c r="B135" s="106" t="s">
        <v>446</v>
      </c>
      <c r="C135" s="117">
        <v>7</v>
      </c>
      <c r="D135" s="105"/>
      <c r="E135" s="109"/>
      <c r="F135" s="129"/>
      <c r="G135" s="61"/>
    </row>
    <row r="136" spans="2:7" x14ac:dyDescent="0.4">
      <c r="B136" s="106" t="s">
        <v>237</v>
      </c>
      <c r="C136" s="117">
        <v>11</v>
      </c>
      <c r="D136" s="105"/>
      <c r="E136" s="109"/>
      <c r="F136" s="129"/>
      <c r="G136" s="61"/>
    </row>
    <row r="137" spans="2:7" x14ac:dyDescent="0.4">
      <c r="B137" s="106" t="s">
        <v>343</v>
      </c>
      <c r="C137" s="117">
        <v>1</v>
      </c>
      <c r="D137" s="105"/>
      <c r="E137" s="109"/>
      <c r="F137" s="129"/>
      <c r="G137" s="61"/>
    </row>
    <row r="138" spans="2:7" ht="35.1" x14ac:dyDescent="0.4">
      <c r="B138" s="130" t="s">
        <v>411</v>
      </c>
      <c r="C138" s="117">
        <v>17</v>
      </c>
      <c r="D138" s="132"/>
      <c r="E138" s="131"/>
      <c r="F138" s="133"/>
      <c r="G138" s="61"/>
    </row>
    <row r="139" spans="2:7" x14ac:dyDescent="0.4">
      <c r="B139" s="106" t="s">
        <v>463</v>
      </c>
      <c r="C139" s="117">
        <v>27</v>
      </c>
      <c r="D139" s="105"/>
      <c r="E139" s="109"/>
      <c r="F139" s="129"/>
      <c r="G139" s="61"/>
    </row>
    <row r="140" spans="2:7" x14ac:dyDescent="0.4">
      <c r="B140" s="106"/>
      <c r="C140" s="105"/>
      <c r="D140" s="105" t="s">
        <v>497</v>
      </c>
      <c r="E140" s="109" t="s">
        <v>171</v>
      </c>
      <c r="F140" s="110"/>
      <c r="G140" s="61"/>
    </row>
    <row r="141" spans="2:7" x14ac:dyDescent="0.4">
      <c r="B141" s="106"/>
      <c r="C141" s="105"/>
      <c r="D141" s="105" t="s">
        <v>499</v>
      </c>
      <c r="E141" s="109" t="s">
        <v>118</v>
      </c>
      <c r="F141" s="110"/>
      <c r="G141" s="61"/>
    </row>
    <row r="142" spans="2:7" x14ac:dyDescent="0.4">
      <c r="B142" s="106"/>
      <c r="C142" s="105"/>
      <c r="D142" s="105" t="s">
        <v>501</v>
      </c>
      <c r="E142" s="109" t="s">
        <v>336</v>
      </c>
      <c r="F142" s="110"/>
      <c r="G142" s="61"/>
    </row>
    <row r="143" spans="2:7" x14ac:dyDescent="0.4">
      <c r="B143" s="106"/>
      <c r="C143" s="105"/>
      <c r="D143" s="105" t="s">
        <v>503</v>
      </c>
      <c r="E143" s="109" t="s">
        <v>214</v>
      </c>
      <c r="F143" s="110"/>
      <c r="G143" s="61"/>
    </row>
    <row r="144" spans="2:7" ht="18.2" thickBot="1" x14ac:dyDescent="0.45">
      <c r="B144" s="107"/>
      <c r="C144" s="108"/>
      <c r="D144" s="108" t="s">
        <v>505</v>
      </c>
      <c r="E144" s="111" t="s">
        <v>106</v>
      </c>
      <c r="F144" s="112"/>
      <c r="G144" s="61"/>
    </row>
  </sheetData>
  <sortState xmlns:xlrd2="http://schemas.microsoft.com/office/spreadsheetml/2017/richdata2" ref="B14:F139">
    <sortCondition ref="F14:F139"/>
  </sortState>
  <mergeCells count="1">
    <mergeCell ref="B10:F10"/>
  </mergeCells>
  <conditionalFormatting sqref="F1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25B1-8CCD-49EE-A569-9ED1E493E918}">
  <dimension ref="A1:D64"/>
  <sheetViews>
    <sheetView tabSelected="1" workbookViewId="0">
      <selection sqref="A1:D17"/>
    </sheetView>
  </sheetViews>
  <sheetFormatPr baseColWidth="10" defaultRowHeight="14.4" x14ac:dyDescent="0.25"/>
  <cols>
    <col min="1" max="1" width="37.109375" style="142" customWidth="1"/>
    <col min="2" max="2" width="11.5546875" style="142" customWidth="1"/>
    <col min="3" max="3" width="12" style="142" bestFit="1" customWidth="1"/>
    <col min="4" max="4" width="25.88671875" style="142" bestFit="1" customWidth="1"/>
    <col min="5" max="16384" width="11.5546875" style="142"/>
  </cols>
  <sheetData>
    <row r="1" spans="1:4" s="148" customFormat="1" ht="28.8" customHeight="1" x14ac:dyDescent="0.3">
      <c r="A1" s="149" t="s">
        <v>509</v>
      </c>
      <c r="B1" s="150" t="s">
        <v>508</v>
      </c>
      <c r="C1" s="151" t="s">
        <v>510</v>
      </c>
      <c r="D1" s="152" t="s">
        <v>543</v>
      </c>
    </row>
    <row r="2" spans="1:4" x14ac:dyDescent="0.25">
      <c r="A2" s="153" t="s">
        <v>478</v>
      </c>
      <c r="B2" s="144">
        <v>3</v>
      </c>
      <c r="C2" s="145">
        <v>17</v>
      </c>
      <c r="D2" s="154">
        <f t="shared" ref="D2:D16" si="0">(C2-B2)/B2</f>
        <v>4.666666666666667</v>
      </c>
    </row>
    <row r="3" spans="1:4" x14ac:dyDescent="0.25">
      <c r="A3" s="153" t="s">
        <v>489</v>
      </c>
      <c r="B3" s="144">
        <v>4</v>
      </c>
      <c r="C3" s="145">
        <v>20</v>
      </c>
      <c r="D3" s="154">
        <f t="shared" si="0"/>
        <v>4</v>
      </c>
    </row>
    <row r="4" spans="1:4" x14ac:dyDescent="0.25">
      <c r="A4" s="153" t="s">
        <v>255</v>
      </c>
      <c r="B4" s="144">
        <v>11</v>
      </c>
      <c r="C4" s="145">
        <v>55</v>
      </c>
      <c r="D4" s="154">
        <f t="shared" si="0"/>
        <v>4</v>
      </c>
    </row>
    <row r="5" spans="1:4" x14ac:dyDescent="0.25">
      <c r="A5" s="153" t="s">
        <v>373</v>
      </c>
      <c r="B5" s="144">
        <v>1</v>
      </c>
      <c r="C5" s="145">
        <v>5</v>
      </c>
      <c r="D5" s="154">
        <f t="shared" si="0"/>
        <v>4</v>
      </c>
    </row>
    <row r="6" spans="1:4" x14ac:dyDescent="0.25">
      <c r="A6" s="153" t="s">
        <v>392</v>
      </c>
      <c r="B6" s="144">
        <v>4</v>
      </c>
      <c r="C6" s="145">
        <v>17</v>
      </c>
      <c r="D6" s="154">
        <f t="shared" si="0"/>
        <v>3.25</v>
      </c>
    </row>
    <row r="7" spans="1:4" x14ac:dyDescent="0.25">
      <c r="A7" s="153" t="s">
        <v>286</v>
      </c>
      <c r="B7" s="144">
        <v>28</v>
      </c>
      <c r="C7" s="145">
        <v>119</v>
      </c>
      <c r="D7" s="154">
        <f t="shared" si="0"/>
        <v>3.25</v>
      </c>
    </row>
    <row r="8" spans="1:4" x14ac:dyDescent="0.25">
      <c r="A8" s="153" t="s">
        <v>423</v>
      </c>
      <c r="B8" s="144">
        <v>7</v>
      </c>
      <c r="C8" s="145">
        <v>28</v>
      </c>
      <c r="D8" s="154">
        <f t="shared" si="0"/>
        <v>3</v>
      </c>
    </row>
    <row r="9" spans="1:4" x14ac:dyDescent="0.25">
      <c r="A9" s="153" t="s">
        <v>407</v>
      </c>
      <c r="B9" s="144">
        <v>24</v>
      </c>
      <c r="C9" s="145">
        <v>70</v>
      </c>
      <c r="D9" s="154">
        <f t="shared" si="0"/>
        <v>1.9166666666666667</v>
      </c>
    </row>
    <row r="10" spans="1:4" x14ac:dyDescent="0.25">
      <c r="A10" s="153" t="s">
        <v>344</v>
      </c>
      <c r="B10" s="144">
        <v>14</v>
      </c>
      <c r="C10" s="145">
        <v>37</v>
      </c>
      <c r="D10" s="154">
        <f t="shared" si="0"/>
        <v>1.6428571428571428</v>
      </c>
    </row>
    <row r="11" spans="1:4" x14ac:dyDescent="0.25">
      <c r="A11" s="153" t="s">
        <v>158</v>
      </c>
      <c r="B11" s="144">
        <v>5</v>
      </c>
      <c r="C11" s="145">
        <v>12</v>
      </c>
      <c r="D11" s="154">
        <f t="shared" si="0"/>
        <v>1.4</v>
      </c>
    </row>
    <row r="12" spans="1:4" x14ac:dyDescent="0.25">
      <c r="A12" s="153" t="s">
        <v>493</v>
      </c>
      <c r="B12" s="144">
        <v>5</v>
      </c>
      <c r="C12" s="145">
        <v>11</v>
      </c>
      <c r="D12" s="154">
        <f t="shared" si="0"/>
        <v>1.2</v>
      </c>
    </row>
    <row r="13" spans="1:4" x14ac:dyDescent="0.25">
      <c r="A13" s="153" t="s">
        <v>442</v>
      </c>
      <c r="B13" s="144">
        <v>19</v>
      </c>
      <c r="C13" s="145">
        <v>38</v>
      </c>
      <c r="D13" s="154">
        <f t="shared" si="0"/>
        <v>1</v>
      </c>
    </row>
    <row r="14" spans="1:4" x14ac:dyDescent="0.25">
      <c r="A14" s="153" t="s">
        <v>415</v>
      </c>
      <c r="B14" s="144">
        <v>3</v>
      </c>
      <c r="C14" s="145">
        <v>6</v>
      </c>
      <c r="D14" s="154">
        <f t="shared" si="0"/>
        <v>1</v>
      </c>
    </row>
    <row r="15" spans="1:4" x14ac:dyDescent="0.25">
      <c r="A15" s="153" t="s">
        <v>427</v>
      </c>
      <c r="B15" s="144">
        <v>7</v>
      </c>
      <c r="C15" s="145">
        <v>14</v>
      </c>
      <c r="D15" s="154">
        <f t="shared" si="0"/>
        <v>1</v>
      </c>
    </row>
    <row r="16" spans="1:4" ht="15.05" thickBot="1" x14ac:dyDescent="0.3">
      <c r="A16" s="155" t="s">
        <v>451</v>
      </c>
      <c r="B16" s="156">
        <v>11</v>
      </c>
      <c r="C16" s="158">
        <v>22</v>
      </c>
      <c r="D16" s="157">
        <f t="shared" si="0"/>
        <v>1</v>
      </c>
    </row>
    <row r="17" spans="1:4" s="147" customFormat="1" ht="24.6" customHeight="1" x14ac:dyDescent="0.25">
      <c r="A17" s="160" t="s">
        <v>544</v>
      </c>
      <c r="B17" s="160"/>
      <c r="C17" s="160"/>
      <c r="D17" s="160"/>
    </row>
    <row r="18" spans="1:4" x14ac:dyDescent="0.25">
      <c r="A18" s="143" t="s">
        <v>464</v>
      </c>
      <c r="B18" s="144">
        <v>11</v>
      </c>
      <c r="C18" s="145" t="s">
        <v>173</v>
      </c>
      <c r="D18" s="146">
        <f t="shared" ref="D18:D64" si="1">(C18-B18)/B18</f>
        <v>0.90909090909090906</v>
      </c>
    </row>
    <row r="19" spans="1:4" x14ac:dyDescent="0.25">
      <c r="A19" s="143" t="s">
        <v>386</v>
      </c>
      <c r="B19" s="144">
        <v>22</v>
      </c>
      <c r="C19" s="145" t="s">
        <v>44</v>
      </c>
      <c r="D19" s="146">
        <f t="shared" si="1"/>
        <v>0.77272727272727271</v>
      </c>
    </row>
    <row r="20" spans="1:4" x14ac:dyDescent="0.25">
      <c r="A20" s="143" t="s">
        <v>431</v>
      </c>
      <c r="B20" s="144">
        <v>20</v>
      </c>
      <c r="C20" s="145" t="s">
        <v>188</v>
      </c>
      <c r="D20" s="146">
        <f t="shared" si="1"/>
        <v>0.75</v>
      </c>
    </row>
    <row r="21" spans="1:4" x14ac:dyDescent="0.25">
      <c r="A21" s="143" t="s">
        <v>453</v>
      </c>
      <c r="B21" s="144">
        <v>55</v>
      </c>
      <c r="C21" s="145" t="s">
        <v>235</v>
      </c>
      <c r="D21" s="146">
        <f t="shared" si="1"/>
        <v>0.69090909090909092</v>
      </c>
    </row>
    <row r="22" spans="1:4" x14ac:dyDescent="0.25">
      <c r="A22" s="143" t="s">
        <v>436</v>
      </c>
      <c r="B22" s="144">
        <v>21</v>
      </c>
      <c r="C22" s="145" t="s">
        <v>188</v>
      </c>
      <c r="D22" s="146">
        <f t="shared" si="1"/>
        <v>0.66666666666666663</v>
      </c>
    </row>
    <row r="23" spans="1:4" x14ac:dyDescent="0.25">
      <c r="A23" s="143" t="s">
        <v>194</v>
      </c>
      <c r="B23" s="144">
        <v>66</v>
      </c>
      <c r="C23" s="145" t="s">
        <v>52</v>
      </c>
      <c r="D23" s="146">
        <f t="shared" si="1"/>
        <v>0.60606060606060608</v>
      </c>
    </row>
    <row r="24" spans="1:4" x14ac:dyDescent="0.25">
      <c r="A24" s="143" t="s">
        <v>460</v>
      </c>
      <c r="B24" s="144">
        <v>27</v>
      </c>
      <c r="C24" s="145" t="s">
        <v>187</v>
      </c>
      <c r="D24" s="146">
        <f t="shared" si="1"/>
        <v>0.51851851851851849</v>
      </c>
    </row>
    <row r="25" spans="1:4" x14ac:dyDescent="0.25">
      <c r="A25" s="143" t="s">
        <v>328</v>
      </c>
      <c r="B25" s="144">
        <v>134</v>
      </c>
      <c r="C25" s="145" t="s">
        <v>266</v>
      </c>
      <c r="D25" s="146">
        <f t="shared" si="1"/>
        <v>0.5</v>
      </c>
    </row>
    <row r="26" spans="1:4" x14ac:dyDescent="0.25">
      <c r="A26" s="143" t="s">
        <v>367</v>
      </c>
      <c r="B26" s="144">
        <v>31</v>
      </c>
      <c r="C26" s="145" t="s">
        <v>333</v>
      </c>
      <c r="D26" s="146">
        <f t="shared" si="1"/>
        <v>0.4838709677419355</v>
      </c>
    </row>
    <row r="27" spans="1:4" x14ac:dyDescent="0.25">
      <c r="A27" s="143" t="s">
        <v>93</v>
      </c>
      <c r="B27" s="144">
        <v>630</v>
      </c>
      <c r="C27" s="145" t="s">
        <v>95</v>
      </c>
      <c r="D27" s="146">
        <f t="shared" si="1"/>
        <v>0.40476190476190477</v>
      </c>
    </row>
    <row r="28" spans="1:4" x14ac:dyDescent="0.25">
      <c r="A28" s="143" t="s">
        <v>215</v>
      </c>
      <c r="B28" s="144">
        <v>354</v>
      </c>
      <c r="C28" s="145" t="s">
        <v>217</v>
      </c>
      <c r="D28" s="146">
        <f t="shared" si="1"/>
        <v>0.37853107344632769</v>
      </c>
    </row>
    <row r="29" spans="1:4" x14ac:dyDescent="0.25">
      <c r="A29" s="143" t="s">
        <v>67</v>
      </c>
      <c r="B29" s="144">
        <v>587</v>
      </c>
      <c r="C29" s="145" t="s">
        <v>69</v>
      </c>
      <c r="D29" s="146">
        <f t="shared" si="1"/>
        <v>0.37649063032367974</v>
      </c>
    </row>
    <row r="30" spans="1:4" x14ac:dyDescent="0.25">
      <c r="A30" s="143" t="s">
        <v>316</v>
      </c>
      <c r="B30" s="144">
        <v>866</v>
      </c>
      <c r="C30" s="145" t="s">
        <v>318</v>
      </c>
      <c r="D30" s="146">
        <f t="shared" si="1"/>
        <v>0.36951501154734412</v>
      </c>
    </row>
    <row r="31" spans="1:4" x14ac:dyDescent="0.25">
      <c r="A31" s="143" t="s">
        <v>74</v>
      </c>
      <c r="B31" s="144">
        <v>99</v>
      </c>
      <c r="C31" s="145" t="s">
        <v>76</v>
      </c>
      <c r="D31" s="146">
        <f t="shared" si="1"/>
        <v>0.36363636363636365</v>
      </c>
    </row>
    <row r="32" spans="1:4" x14ac:dyDescent="0.25">
      <c r="A32" s="143" t="s">
        <v>349</v>
      </c>
      <c r="B32" s="144">
        <v>343</v>
      </c>
      <c r="C32" s="145" t="s">
        <v>351</v>
      </c>
      <c r="D32" s="146">
        <f t="shared" si="1"/>
        <v>0.36151603498542273</v>
      </c>
    </row>
    <row r="33" spans="1:4" x14ac:dyDescent="0.25">
      <c r="A33" s="143" t="s">
        <v>359</v>
      </c>
      <c r="B33" s="144">
        <v>51</v>
      </c>
      <c r="C33" s="145" t="s">
        <v>185</v>
      </c>
      <c r="D33" s="146">
        <f t="shared" si="1"/>
        <v>0.33333333333333331</v>
      </c>
    </row>
    <row r="34" spans="1:4" x14ac:dyDescent="0.25">
      <c r="A34" s="143" t="s">
        <v>135</v>
      </c>
      <c r="B34" s="144">
        <v>113</v>
      </c>
      <c r="C34" s="145" t="s">
        <v>137</v>
      </c>
      <c r="D34" s="146">
        <f t="shared" si="1"/>
        <v>0.32743362831858408</v>
      </c>
    </row>
    <row r="35" spans="1:4" x14ac:dyDescent="0.25">
      <c r="A35" s="143" t="s">
        <v>375</v>
      </c>
      <c r="B35" s="144">
        <v>138</v>
      </c>
      <c r="C35" s="145" t="s">
        <v>377</v>
      </c>
      <c r="D35" s="146">
        <f t="shared" si="1"/>
        <v>0.32608695652173914</v>
      </c>
    </row>
    <row r="36" spans="1:4" x14ac:dyDescent="0.25">
      <c r="A36" s="143" t="s">
        <v>145</v>
      </c>
      <c r="B36" s="144">
        <v>168</v>
      </c>
      <c r="C36" s="145" t="s">
        <v>147</v>
      </c>
      <c r="D36" s="146">
        <f t="shared" si="1"/>
        <v>0.31547619047619047</v>
      </c>
    </row>
    <row r="37" spans="1:4" x14ac:dyDescent="0.25">
      <c r="A37" s="143" t="s">
        <v>310</v>
      </c>
      <c r="B37" s="144">
        <v>766</v>
      </c>
      <c r="C37" s="145" t="s">
        <v>312</v>
      </c>
      <c r="D37" s="146">
        <f t="shared" si="1"/>
        <v>0.29634464751958223</v>
      </c>
    </row>
    <row r="38" spans="1:4" x14ac:dyDescent="0.25">
      <c r="A38" s="143" t="s">
        <v>262</v>
      </c>
      <c r="B38" s="144">
        <v>315</v>
      </c>
      <c r="C38" s="145" t="s">
        <v>264</v>
      </c>
      <c r="D38" s="146">
        <f t="shared" si="1"/>
        <v>0.29206349206349208</v>
      </c>
    </row>
    <row r="39" spans="1:4" x14ac:dyDescent="0.25">
      <c r="A39" s="143" t="s">
        <v>182</v>
      </c>
      <c r="B39" s="144">
        <v>107</v>
      </c>
      <c r="C39" s="145" t="s">
        <v>184</v>
      </c>
      <c r="D39" s="146">
        <f t="shared" si="1"/>
        <v>0.28971962616822428</v>
      </c>
    </row>
    <row r="40" spans="1:4" x14ac:dyDescent="0.25">
      <c r="A40" s="143" t="s">
        <v>220</v>
      </c>
      <c r="B40" s="144">
        <v>84</v>
      </c>
      <c r="C40" s="145" t="s">
        <v>222</v>
      </c>
      <c r="D40" s="146">
        <f t="shared" si="1"/>
        <v>0.25</v>
      </c>
    </row>
    <row r="41" spans="1:4" x14ac:dyDescent="0.25">
      <c r="A41" s="143" t="s">
        <v>277</v>
      </c>
      <c r="B41" s="144">
        <v>382</v>
      </c>
      <c r="C41" s="145" t="s">
        <v>129</v>
      </c>
      <c r="D41" s="146">
        <f t="shared" si="1"/>
        <v>0.23298429319371727</v>
      </c>
    </row>
    <row r="42" spans="1:4" x14ac:dyDescent="0.25">
      <c r="A42" s="143" t="s">
        <v>354</v>
      </c>
      <c r="B42" s="144">
        <v>52</v>
      </c>
      <c r="C42" s="145" t="s">
        <v>289</v>
      </c>
      <c r="D42" s="146">
        <f t="shared" si="1"/>
        <v>0.21153846153846154</v>
      </c>
    </row>
    <row r="43" spans="1:4" x14ac:dyDescent="0.25">
      <c r="A43" s="143" t="s">
        <v>46</v>
      </c>
      <c r="B43" s="144">
        <v>359</v>
      </c>
      <c r="C43" s="145" t="s">
        <v>48</v>
      </c>
      <c r="D43" s="146">
        <f t="shared" si="1"/>
        <v>0.20055710306406685</v>
      </c>
    </row>
    <row r="44" spans="1:4" x14ac:dyDescent="0.25">
      <c r="A44" s="143" t="s">
        <v>303</v>
      </c>
      <c r="B44" s="144">
        <v>368</v>
      </c>
      <c r="C44" s="145" t="s">
        <v>305</v>
      </c>
      <c r="D44" s="146">
        <f t="shared" si="1"/>
        <v>0.1766304347826087</v>
      </c>
    </row>
    <row r="45" spans="1:4" x14ac:dyDescent="0.25">
      <c r="A45" s="143" t="s">
        <v>482</v>
      </c>
      <c r="B45" s="144">
        <v>286</v>
      </c>
      <c r="C45" s="145" t="s">
        <v>484</v>
      </c>
      <c r="D45" s="146">
        <f t="shared" si="1"/>
        <v>0.16783216783216784</v>
      </c>
    </row>
    <row r="46" spans="1:4" x14ac:dyDescent="0.25">
      <c r="A46" s="143" t="s">
        <v>151</v>
      </c>
      <c r="B46" s="144">
        <v>708</v>
      </c>
      <c r="C46" s="145" t="s">
        <v>153</v>
      </c>
      <c r="D46" s="146">
        <f t="shared" si="1"/>
        <v>0.153954802259887</v>
      </c>
    </row>
    <row r="47" spans="1:4" x14ac:dyDescent="0.25">
      <c r="A47" s="143" t="s">
        <v>199</v>
      </c>
      <c r="B47" s="144">
        <v>26</v>
      </c>
      <c r="C47" s="145" t="s">
        <v>139</v>
      </c>
      <c r="D47" s="146">
        <f t="shared" si="1"/>
        <v>0.15384615384615385</v>
      </c>
    </row>
    <row r="48" spans="1:4" x14ac:dyDescent="0.25">
      <c r="A48" s="143" t="s">
        <v>487</v>
      </c>
      <c r="B48" s="144">
        <v>49</v>
      </c>
      <c r="C48" s="145" t="s">
        <v>399</v>
      </c>
      <c r="D48" s="146">
        <f t="shared" si="1"/>
        <v>0.12244897959183673</v>
      </c>
    </row>
    <row r="49" spans="1:4" x14ac:dyDescent="0.25">
      <c r="A49" s="143" t="s">
        <v>225</v>
      </c>
      <c r="B49" s="144">
        <v>142</v>
      </c>
      <c r="C49" s="145" t="s">
        <v>227</v>
      </c>
      <c r="D49" s="146">
        <f t="shared" si="1"/>
        <v>0.11267605633802817</v>
      </c>
    </row>
    <row r="50" spans="1:4" x14ac:dyDescent="0.25">
      <c r="A50" s="143" t="s">
        <v>60</v>
      </c>
      <c r="B50" s="144">
        <v>241</v>
      </c>
      <c r="C50" s="145" t="s">
        <v>62</v>
      </c>
      <c r="D50" s="146">
        <f t="shared" si="1"/>
        <v>9.5435684647302899E-2</v>
      </c>
    </row>
    <row r="51" spans="1:4" x14ac:dyDescent="0.25">
      <c r="A51" s="143" t="s">
        <v>232</v>
      </c>
      <c r="B51" s="144">
        <v>170</v>
      </c>
      <c r="C51" s="145" t="s">
        <v>234</v>
      </c>
      <c r="D51" s="146">
        <f t="shared" si="1"/>
        <v>8.8235294117647065E-2</v>
      </c>
    </row>
    <row r="52" spans="1:4" x14ac:dyDescent="0.25">
      <c r="A52" s="143" t="s">
        <v>203</v>
      </c>
      <c r="B52" s="144">
        <v>217</v>
      </c>
      <c r="C52" s="145" t="s">
        <v>205</v>
      </c>
      <c r="D52" s="146">
        <f t="shared" si="1"/>
        <v>8.755760368663594E-2</v>
      </c>
    </row>
    <row r="53" spans="1:4" x14ac:dyDescent="0.25">
      <c r="A53" s="143" t="s">
        <v>100</v>
      </c>
      <c r="B53" s="144">
        <v>619</v>
      </c>
      <c r="C53" s="145" t="s">
        <v>102</v>
      </c>
      <c r="D53" s="146">
        <f t="shared" si="1"/>
        <v>8.723747980613894E-2</v>
      </c>
    </row>
    <row r="54" spans="1:4" x14ac:dyDescent="0.25">
      <c r="A54" s="143" t="s">
        <v>438</v>
      </c>
      <c r="B54" s="144">
        <v>12</v>
      </c>
      <c r="C54" s="145" t="s">
        <v>174</v>
      </c>
      <c r="D54" s="146">
        <f t="shared" si="1"/>
        <v>8.3333333333333329E-2</v>
      </c>
    </row>
    <row r="55" spans="1:4" x14ac:dyDescent="0.25">
      <c r="A55" s="143" t="s">
        <v>400</v>
      </c>
      <c r="B55" s="144">
        <v>63</v>
      </c>
      <c r="C55" s="145" t="s">
        <v>185</v>
      </c>
      <c r="D55" s="146">
        <f t="shared" si="1"/>
        <v>7.9365079365079361E-2</v>
      </c>
    </row>
    <row r="56" spans="1:4" x14ac:dyDescent="0.25">
      <c r="A56" s="143" t="s">
        <v>456</v>
      </c>
      <c r="B56" s="144">
        <v>17</v>
      </c>
      <c r="C56" s="145" t="s">
        <v>213</v>
      </c>
      <c r="D56" s="146">
        <f t="shared" si="1"/>
        <v>5.8823529411764705E-2</v>
      </c>
    </row>
    <row r="57" spans="1:4" x14ac:dyDescent="0.25">
      <c r="A57" s="143" t="s">
        <v>259</v>
      </c>
      <c r="B57" s="144">
        <v>142</v>
      </c>
      <c r="C57" s="145" t="s">
        <v>261</v>
      </c>
      <c r="D57" s="146">
        <f t="shared" si="1"/>
        <v>4.2253521126760563E-2</v>
      </c>
    </row>
    <row r="58" spans="1:4" x14ac:dyDescent="0.25">
      <c r="A58" s="143" t="s">
        <v>338</v>
      </c>
      <c r="B58" s="144">
        <v>59</v>
      </c>
      <c r="C58" s="145" t="s">
        <v>65</v>
      </c>
      <c r="D58" s="146">
        <f t="shared" si="1"/>
        <v>3.3898305084745763E-2</v>
      </c>
    </row>
    <row r="59" spans="1:4" x14ac:dyDescent="0.25">
      <c r="A59" s="143" t="s">
        <v>290</v>
      </c>
      <c r="B59" s="144">
        <v>471</v>
      </c>
      <c r="C59" s="145" t="s">
        <v>292</v>
      </c>
      <c r="D59" s="146">
        <f t="shared" si="1"/>
        <v>2.9723991507430998E-2</v>
      </c>
    </row>
    <row r="60" spans="1:4" x14ac:dyDescent="0.25">
      <c r="A60" s="143" t="s">
        <v>255</v>
      </c>
      <c r="B60" s="144">
        <v>268</v>
      </c>
      <c r="C60" s="145" t="s">
        <v>257</v>
      </c>
      <c r="D60" s="146">
        <f t="shared" si="1"/>
        <v>2.2388059701492536E-2</v>
      </c>
    </row>
    <row r="61" spans="1:4" x14ac:dyDescent="0.25">
      <c r="A61" s="143" t="s">
        <v>251</v>
      </c>
      <c r="B61" s="144">
        <v>219</v>
      </c>
      <c r="C61" s="145" t="s">
        <v>253</v>
      </c>
      <c r="D61" s="146">
        <f t="shared" si="1"/>
        <v>1.8264840182648401E-2</v>
      </c>
    </row>
    <row r="62" spans="1:4" x14ac:dyDescent="0.25">
      <c r="A62" s="143" t="s">
        <v>412</v>
      </c>
      <c r="B62" s="144">
        <v>127</v>
      </c>
      <c r="C62" s="145" t="s">
        <v>414</v>
      </c>
      <c r="D62" s="146">
        <f t="shared" si="1"/>
        <v>1.5748031496062992E-2</v>
      </c>
    </row>
    <row r="63" spans="1:4" x14ac:dyDescent="0.25">
      <c r="A63" s="143" t="s">
        <v>272</v>
      </c>
      <c r="B63" s="144">
        <v>1003</v>
      </c>
      <c r="C63" s="145" t="s">
        <v>274</v>
      </c>
      <c r="D63" s="146">
        <f t="shared" si="1"/>
        <v>8.9730807577268201E-3</v>
      </c>
    </row>
    <row r="64" spans="1:4" x14ac:dyDescent="0.25">
      <c r="A64" s="143" t="s">
        <v>175</v>
      </c>
      <c r="B64" s="144">
        <v>720</v>
      </c>
      <c r="C64" s="145" t="s">
        <v>177</v>
      </c>
      <c r="D64" s="146">
        <f t="shared" si="1"/>
        <v>5.5555555555555558E-3</v>
      </c>
    </row>
  </sheetData>
  <sortState xmlns:xlrd2="http://schemas.microsoft.com/office/spreadsheetml/2017/richdata2" ref="A2:D64">
    <sortCondition descending="1" ref="D2:D64"/>
  </sortState>
  <mergeCells count="1">
    <mergeCell ref="A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5BE0-42A7-4B90-836A-D55AE845DE62}">
  <dimension ref="A1:H120"/>
  <sheetViews>
    <sheetView workbookViewId="0">
      <selection activeCell="F1" sqref="F1:H6"/>
    </sheetView>
  </sheetViews>
  <sheetFormatPr baseColWidth="10" defaultRowHeight="15.05" x14ac:dyDescent="0.3"/>
  <cols>
    <col min="1" max="1" width="5.21875" style="83" customWidth="1"/>
    <col min="2" max="2" width="17.6640625" style="84" customWidth="1"/>
    <col min="3" max="3" width="8.6640625" style="83" bestFit="1" customWidth="1"/>
    <col min="4" max="4" width="3.5546875" style="84" customWidth="1"/>
    <col min="8" max="8" width="19.21875" bestFit="1" customWidth="1"/>
  </cols>
  <sheetData>
    <row r="1" spans="1:8" ht="15.65" thickBot="1" x14ac:dyDescent="0.35">
      <c r="A1" s="67" t="s">
        <v>520</v>
      </c>
      <c r="B1" s="68" t="s">
        <v>509</v>
      </c>
      <c r="C1" s="69" t="s">
        <v>521</v>
      </c>
      <c r="D1" s="70"/>
      <c r="F1" s="67" t="s">
        <v>520</v>
      </c>
      <c r="G1" s="68" t="s">
        <v>509</v>
      </c>
      <c r="H1" s="69" t="s">
        <v>521</v>
      </c>
    </row>
    <row r="2" spans="1:8" x14ac:dyDescent="0.3">
      <c r="A2" s="74">
        <v>1</v>
      </c>
      <c r="B2" s="76" t="s">
        <v>39</v>
      </c>
      <c r="C2" s="89" t="s">
        <v>523</v>
      </c>
      <c r="D2" s="73"/>
      <c r="F2" s="71">
        <v>1</v>
      </c>
      <c r="G2" s="72" t="s">
        <v>25</v>
      </c>
      <c r="H2" s="86" t="s">
        <v>522</v>
      </c>
    </row>
    <row r="3" spans="1:8" x14ac:dyDescent="0.3">
      <c r="A3" s="74">
        <v>2</v>
      </c>
      <c r="B3" s="78" t="s">
        <v>328</v>
      </c>
      <c r="C3" s="89" t="s">
        <v>523</v>
      </c>
      <c r="D3" s="73"/>
      <c r="F3" s="74">
        <v>2</v>
      </c>
      <c r="G3" s="73" t="s">
        <v>80</v>
      </c>
      <c r="H3" s="87" t="s">
        <v>524</v>
      </c>
    </row>
    <row r="4" spans="1:8" x14ac:dyDescent="0.3">
      <c r="A4" s="74">
        <v>3</v>
      </c>
      <c r="B4" s="76" t="s">
        <v>60</v>
      </c>
      <c r="C4" s="89" t="s">
        <v>523</v>
      </c>
      <c r="D4" s="73"/>
      <c r="F4" s="74">
        <v>3</v>
      </c>
      <c r="G4" s="73" t="s">
        <v>244</v>
      </c>
      <c r="H4" s="87" t="s">
        <v>524</v>
      </c>
    </row>
    <row r="5" spans="1:8" x14ac:dyDescent="0.3">
      <c r="A5" s="74">
        <v>4</v>
      </c>
      <c r="B5" s="76" t="s">
        <v>67</v>
      </c>
      <c r="C5" s="89" t="s">
        <v>523</v>
      </c>
      <c r="D5" s="73"/>
      <c r="F5" s="74">
        <v>4</v>
      </c>
      <c r="G5" s="73" t="s">
        <v>525</v>
      </c>
      <c r="H5" s="87" t="s">
        <v>524</v>
      </c>
    </row>
    <row r="6" spans="1:8" ht="15.65" thickBot="1" x14ac:dyDescent="0.35">
      <c r="A6" s="74">
        <v>5</v>
      </c>
      <c r="B6" s="76" t="s">
        <v>53</v>
      </c>
      <c r="C6" s="89" t="s">
        <v>523</v>
      </c>
      <c r="D6" s="73"/>
      <c r="F6" s="79">
        <v>5</v>
      </c>
      <c r="G6" s="81" t="s">
        <v>125</v>
      </c>
      <c r="H6" s="88" t="s">
        <v>524</v>
      </c>
    </row>
    <row r="7" spans="1:8" x14ac:dyDescent="0.3">
      <c r="A7" s="74">
        <v>6</v>
      </c>
      <c r="B7" s="76" t="s">
        <v>519</v>
      </c>
      <c r="C7" s="89" t="s">
        <v>523</v>
      </c>
      <c r="D7" s="73"/>
    </row>
    <row r="8" spans="1:8" x14ac:dyDescent="0.3">
      <c r="A8" s="74">
        <v>7</v>
      </c>
      <c r="B8" s="78" t="s">
        <v>87</v>
      </c>
      <c r="C8" s="89" t="s">
        <v>523</v>
      </c>
      <c r="D8" s="73"/>
      <c r="F8" s="92">
        <v>119</v>
      </c>
      <c r="G8" s="92"/>
    </row>
    <row r="9" spans="1:8" x14ac:dyDescent="0.3">
      <c r="A9" s="74">
        <v>8</v>
      </c>
      <c r="B9" s="78" t="s">
        <v>526</v>
      </c>
      <c r="C9" s="89" t="s">
        <v>523</v>
      </c>
      <c r="D9" s="73"/>
      <c r="F9" s="136">
        <v>5</v>
      </c>
      <c r="G9" s="136"/>
    </row>
    <row r="10" spans="1:8" x14ac:dyDescent="0.3">
      <c r="A10" s="74">
        <v>9</v>
      </c>
      <c r="B10" s="78" t="s">
        <v>470</v>
      </c>
      <c r="C10" s="89" t="s">
        <v>523</v>
      </c>
      <c r="D10" s="73"/>
      <c r="F10" s="92">
        <f>SUM(F8:F9)</f>
        <v>124</v>
      </c>
      <c r="G10" s="92">
        <v>100</v>
      </c>
    </row>
    <row r="11" spans="1:8" x14ac:dyDescent="0.3">
      <c r="A11" s="74">
        <v>10</v>
      </c>
      <c r="B11" s="78" t="s">
        <v>380</v>
      </c>
      <c r="C11" s="89" t="s">
        <v>523</v>
      </c>
      <c r="D11" s="73"/>
      <c r="F11" s="92">
        <v>53</v>
      </c>
      <c r="G11" s="137">
        <f>(F11*G10)/F10</f>
        <v>42.741935483870968</v>
      </c>
      <c r="H11" s="87" t="s">
        <v>545</v>
      </c>
    </row>
    <row r="12" spans="1:8" x14ac:dyDescent="0.3">
      <c r="A12" s="74">
        <v>11</v>
      </c>
      <c r="B12" s="78" t="s">
        <v>431</v>
      </c>
      <c r="C12" s="89" t="s">
        <v>523</v>
      </c>
      <c r="D12" s="73"/>
      <c r="F12" s="92"/>
      <c r="G12" s="92"/>
    </row>
    <row r="13" spans="1:8" x14ac:dyDescent="0.3">
      <c r="A13" s="74">
        <v>12</v>
      </c>
      <c r="B13" s="78" t="s">
        <v>384</v>
      </c>
      <c r="C13" s="89" t="s">
        <v>523</v>
      </c>
      <c r="D13" s="73"/>
      <c r="F13" s="92"/>
    </row>
    <row r="14" spans="1:8" x14ac:dyDescent="0.3">
      <c r="A14" s="74">
        <v>13</v>
      </c>
      <c r="B14" s="78" t="s">
        <v>527</v>
      </c>
      <c r="C14" s="89" t="s">
        <v>523</v>
      </c>
      <c r="D14" s="73"/>
      <c r="F14" s="92"/>
    </row>
    <row r="15" spans="1:8" x14ac:dyDescent="0.3">
      <c r="A15" s="74">
        <v>14</v>
      </c>
      <c r="B15" s="78" t="s">
        <v>436</v>
      </c>
      <c r="C15" s="89" t="s">
        <v>523</v>
      </c>
      <c r="D15" s="73"/>
    </row>
    <row r="16" spans="1:8" x14ac:dyDescent="0.3">
      <c r="A16" s="74">
        <v>15</v>
      </c>
      <c r="B16" s="78" t="s">
        <v>338</v>
      </c>
      <c r="C16" s="89" t="s">
        <v>523</v>
      </c>
      <c r="D16" s="73"/>
    </row>
    <row r="17" spans="1:4" x14ac:dyDescent="0.3">
      <c r="A17" s="74">
        <v>16</v>
      </c>
      <c r="B17" s="78" t="s">
        <v>151</v>
      </c>
      <c r="C17" s="89" t="s">
        <v>523</v>
      </c>
      <c r="D17" s="73"/>
    </row>
    <row r="18" spans="1:4" x14ac:dyDescent="0.3">
      <c r="A18" s="74">
        <v>17</v>
      </c>
      <c r="B18" s="78" t="s">
        <v>412</v>
      </c>
      <c r="C18" s="89" t="s">
        <v>523</v>
      </c>
      <c r="D18" s="73"/>
    </row>
    <row r="19" spans="1:4" x14ac:dyDescent="0.3">
      <c r="A19" s="74">
        <v>18</v>
      </c>
      <c r="B19" s="78" t="s">
        <v>131</v>
      </c>
      <c r="C19" s="89" t="s">
        <v>523</v>
      </c>
      <c r="D19" s="73"/>
    </row>
    <row r="20" spans="1:4" x14ac:dyDescent="0.3">
      <c r="A20" s="74">
        <v>19</v>
      </c>
      <c r="B20" s="78" t="s">
        <v>334</v>
      </c>
      <c r="C20" s="89" t="s">
        <v>523</v>
      </c>
      <c r="D20" s="73"/>
    </row>
    <row r="21" spans="1:4" x14ac:dyDescent="0.3">
      <c r="A21" s="74">
        <v>20</v>
      </c>
      <c r="B21" s="77" t="s">
        <v>46</v>
      </c>
      <c r="C21" s="89" t="s">
        <v>523</v>
      </c>
      <c r="D21" s="73"/>
    </row>
    <row r="22" spans="1:4" x14ac:dyDescent="0.3">
      <c r="A22" s="74">
        <v>21</v>
      </c>
      <c r="B22" s="78" t="s">
        <v>464</v>
      </c>
      <c r="C22" s="89" t="s">
        <v>523</v>
      </c>
      <c r="D22" s="73"/>
    </row>
    <row r="23" spans="1:4" x14ac:dyDescent="0.3">
      <c r="A23" s="74">
        <v>22</v>
      </c>
      <c r="B23" s="78" t="s">
        <v>478</v>
      </c>
      <c r="C23" s="89" t="s">
        <v>523</v>
      </c>
      <c r="D23" s="73"/>
    </row>
    <row r="24" spans="1:4" x14ac:dyDescent="0.3">
      <c r="A24" s="74">
        <v>23</v>
      </c>
      <c r="B24" s="78" t="s">
        <v>331</v>
      </c>
      <c r="C24" s="89" t="s">
        <v>523</v>
      </c>
      <c r="D24" s="73"/>
    </row>
    <row r="25" spans="1:4" x14ac:dyDescent="0.3">
      <c r="A25" s="74">
        <v>24</v>
      </c>
      <c r="B25" s="78" t="s">
        <v>472</v>
      </c>
      <c r="C25" s="89" t="s">
        <v>523</v>
      </c>
      <c r="D25" s="73"/>
    </row>
    <row r="26" spans="1:4" x14ac:dyDescent="0.3">
      <c r="A26" s="74">
        <v>25</v>
      </c>
      <c r="B26" s="78" t="s">
        <v>400</v>
      </c>
      <c r="C26" s="89" t="s">
        <v>523</v>
      </c>
      <c r="D26" s="73"/>
    </row>
    <row r="27" spans="1:4" x14ac:dyDescent="0.3">
      <c r="A27" s="74">
        <v>26</v>
      </c>
      <c r="B27" s="78" t="s">
        <v>145</v>
      </c>
      <c r="C27" s="89" t="s">
        <v>523</v>
      </c>
      <c r="D27" s="73"/>
    </row>
    <row r="28" spans="1:4" x14ac:dyDescent="0.3">
      <c r="A28" s="74">
        <v>27</v>
      </c>
      <c r="B28" s="78" t="s">
        <v>386</v>
      </c>
      <c r="C28" s="89" t="s">
        <v>523</v>
      </c>
      <c r="D28" s="73"/>
    </row>
    <row r="29" spans="1:4" x14ac:dyDescent="0.3">
      <c r="A29" s="74">
        <v>28</v>
      </c>
      <c r="B29" s="78" t="s">
        <v>340</v>
      </c>
      <c r="C29" s="89" t="s">
        <v>523</v>
      </c>
      <c r="D29" s="73"/>
    </row>
    <row r="30" spans="1:4" x14ac:dyDescent="0.3">
      <c r="A30" s="74">
        <v>29</v>
      </c>
      <c r="B30" s="78" t="s">
        <v>135</v>
      </c>
      <c r="C30" s="89" t="s">
        <v>523</v>
      </c>
      <c r="D30" s="73"/>
    </row>
    <row r="31" spans="1:4" x14ac:dyDescent="0.3">
      <c r="A31" s="74">
        <v>30</v>
      </c>
      <c r="B31" s="78" t="s">
        <v>140</v>
      </c>
      <c r="C31" s="89" t="s">
        <v>523</v>
      </c>
      <c r="D31" s="73"/>
    </row>
    <row r="32" spans="1:4" x14ac:dyDescent="0.3">
      <c r="A32" s="74">
        <v>31</v>
      </c>
      <c r="B32" s="78" t="s">
        <v>532</v>
      </c>
      <c r="C32" s="89" t="s">
        <v>523</v>
      </c>
      <c r="D32" s="73"/>
    </row>
    <row r="33" spans="1:4" x14ac:dyDescent="0.3">
      <c r="A33" s="74">
        <v>32</v>
      </c>
      <c r="B33" s="78" t="s">
        <v>403</v>
      </c>
      <c r="C33" s="89" t="s">
        <v>523</v>
      </c>
      <c r="D33" s="73"/>
    </row>
    <row r="34" spans="1:4" x14ac:dyDescent="0.3">
      <c r="A34" s="74">
        <v>33</v>
      </c>
      <c r="B34" s="78" t="s">
        <v>344</v>
      </c>
      <c r="C34" s="89" t="s">
        <v>523</v>
      </c>
      <c r="D34" s="73"/>
    </row>
    <row r="35" spans="1:4" x14ac:dyDescent="0.3">
      <c r="A35" s="74">
        <v>34</v>
      </c>
      <c r="B35" s="78" t="s">
        <v>167</v>
      </c>
      <c r="C35" s="89" t="s">
        <v>523</v>
      </c>
      <c r="D35" s="73"/>
    </row>
    <row r="36" spans="1:4" x14ac:dyDescent="0.3">
      <c r="A36" s="74">
        <v>35</v>
      </c>
      <c r="B36" s="78" t="s">
        <v>167</v>
      </c>
      <c r="C36" s="89" t="s">
        <v>523</v>
      </c>
      <c r="D36" s="73"/>
    </row>
    <row r="37" spans="1:4" x14ac:dyDescent="0.3">
      <c r="A37" s="74">
        <v>36</v>
      </c>
      <c r="B37" s="78" t="s">
        <v>474</v>
      </c>
      <c r="C37" s="89" t="s">
        <v>523</v>
      </c>
      <c r="D37" s="73"/>
    </row>
    <row r="38" spans="1:4" x14ac:dyDescent="0.3">
      <c r="A38" s="74">
        <v>37</v>
      </c>
      <c r="B38" s="78" t="s">
        <v>199</v>
      </c>
      <c r="C38" s="89" t="s">
        <v>523</v>
      </c>
      <c r="D38" s="73"/>
    </row>
    <row r="39" spans="1:4" x14ac:dyDescent="0.3">
      <c r="A39" s="74">
        <v>38</v>
      </c>
      <c r="B39" s="78" t="s">
        <v>203</v>
      </c>
      <c r="C39" s="89" t="s">
        <v>523</v>
      </c>
      <c r="D39" s="73"/>
    </row>
    <row r="40" spans="1:4" x14ac:dyDescent="0.3">
      <c r="A40" s="74">
        <v>39</v>
      </c>
      <c r="B40" s="78" t="s">
        <v>210</v>
      </c>
      <c r="C40" s="89" t="s">
        <v>523</v>
      </c>
      <c r="D40" s="73"/>
    </row>
    <row r="41" spans="1:4" x14ac:dyDescent="0.3">
      <c r="A41" s="74">
        <v>40</v>
      </c>
      <c r="B41" s="78" t="s">
        <v>392</v>
      </c>
      <c r="C41" s="89" t="s">
        <v>523</v>
      </c>
      <c r="D41" s="73"/>
    </row>
    <row r="42" spans="1:4" x14ac:dyDescent="0.3">
      <c r="A42" s="74">
        <v>41</v>
      </c>
      <c r="B42" s="78" t="s">
        <v>531</v>
      </c>
      <c r="C42" s="89" t="s">
        <v>523</v>
      </c>
      <c r="D42" s="73"/>
    </row>
    <row r="43" spans="1:4" x14ac:dyDescent="0.3">
      <c r="A43" s="74">
        <v>42</v>
      </c>
      <c r="B43" s="78" t="s">
        <v>347</v>
      </c>
      <c r="C43" s="89" t="s">
        <v>523</v>
      </c>
      <c r="D43" s="73"/>
    </row>
    <row r="44" spans="1:4" x14ac:dyDescent="0.3">
      <c r="A44" s="74">
        <v>43</v>
      </c>
      <c r="B44" s="78" t="s">
        <v>241</v>
      </c>
      <c r="C44" s="89" t="s">
        <v>523</v>
      </c>
      <c r="D44" s="73"/>
    </row>
    <row r="45" spans="1:4" x14ac:dyDescent="0.3">
      <c r="A45" s="74">
        <v>44</v>
      </c>
      <c r="B45" s="78" t="s">
        <v>259</v>
      </c>
      <c r="C45" s="89" t="s">
        <v>523</v>
      </c>
      <c r="D45" s="73"/>
    </row>
    <row r="46" spans="1:4" x14ac:dyDescent="0.3">
      <c r="A46" s="74">
        <v>45</v>
      </c>
      <c r="B46" s="78" t="s">
        <v>535</v>
      </c>
      <c r="C46" s="89" t="s">
        <v>523</v>
      </c>
      <c r="D46" s="73"/>
    </row>
    <row r="47" spans="1:4" x14ac:dyDescent="0.3">
      <c r="A47" s="74">
        <v>46</v>
      </c>
      <c r="B47" s="78" t="s">
        <v>537</v>
      </c>
      <c r="C47" s="89" t="s">
        <v>523</v>
      </c>
      <c r="D47" s="73"/>
    </row>
    <row r="48" spans="1:4" x14ac:dyDescent="0.3">
      <c r="A48" s="74">
        <v>47</v>
      </c>
      <c r="B48" s="78" t="s">
        <v>407</v>
      </c>
      <c r="C48" s="89" t="s">
        <v>523</v>
      </c>
      <c r="D48" s="73"/>
    </row>
    <row r="49" spans="1:4" x14ac:dyDescent="0.3">
      <c r="A49" s="74">
        <v>48</v>
      </c>
      <c r="B49" s="78" t="s">
        <v>491</v>
      </c>
      <c r="C49" s="89" t="s">
        <v>523</v>
      </c>
      <c r="D49" s="73"/>
    </row>
    <row r="50" spans="1:4" x14ac:dyDescent="0.3">
      <c r="A50" s="74">
        <v>49</v>
      </c>
      <c r="B50" s="78" t="s">
        <v>290</v>
      </c>
      <c r="C50" s="89" t="s">
        <v>523</v>
      </c>
      <c r="D50" s="73"/>
    </row>
    <row r="51" spans="1:4" x14ac:dyDescent="0.3">
      <c r="A51" s="74">
        <v>50</v>
      </c>
      <c r="B51" s="78" t="s">
        <v>303</v>
      </c>
      <c r="C51" s="89" t="s">
        <v>523</v>
      </c>
      <c r="D51" s="73"/>
    </row>
    <row r="52" spans="1:4" x14ac:dyDescent="0.3">
      <c r="A52" s="74">
        <v>51</v>
      </c>
      <c r="B52" s="78" t="s">
        <v>540</v>
      </c>
      <c r="C52" s="89" t="s">
        <v>523</v>
      </c>
      <c r="D52" s="73"/>
    </row>
    <row r="53" spans="1:4" x14ac:dyDescent="0.3">
      <c r="A53" s="74">
        <v>52</v>
      </c>
      <c r="B53" s="78" t="s">
        <v>369</v>
      </c>
      <c r="C53" s="89" t="s">
        <v>523</v>
      </c>
      <c r="D53" s="73"/>
    </row>
    <row r="54" spans="1:4" x14ac:dyDescent="0.3">
      <c r="A54" s="74">
        <v>53</v>
      </c>
      <c r="B54" s="78" t="s">
        <v>440</v>
      </c>
      <c r="C54" s="89" t="s">
        <v>523</v>
      </c>
      <c r="D54" s="73"/>
    </row>
    <row r="55" spans="1:4" x14ac:dyDescent="0.3">
      <c r="A55" s="74">
        <v>54</v>
      </c>
      <c r="B55" s="78" t="s">
        <v>482</v>
      </c>
      <c r="C55" s="89" t="s">
        <v>523</v>
      </c>
      <c r="D55" s="73"/>
    </row>
    <row r="56" spans="1:4" x14ac:dyDescent="0.3">
      <c r="A56" s="74">
        <v>55</v>
      </c>
      <c r="B56" s="78" t="s">
        <v>182</v>
      </c>
      <c r="C56" s="89" t="s">
        <v>523</v>
      </c>
      <c r="D56" s="73"/>
    </row>
    <row r="57" spans="1:4" x14ac:dyDescent="0.3">
      <c r="A57" s="74">
        <v>56</v>
      </c>
      <c r="B57" s="78" t="s">
        <v>194</v>
      </c>
      <c r="C57" s="89" t="s">
        <v>523</v>
      </c>
      <c r="D57" s="73"/>
    </row>
    <row r="58" spans="1:4" ht="15.65" thickBot="1" x14ac:dyDescent="0.35">
      <c r="A58" s="74">
        <v>57</v>
      </c>
      <c r="B58" s="80" t="s">
        <v>409</v>
      </c>
      <c r="C58" s="90" t="s">
        <v>523</v>
      </c>
      <c r="D58" s="73"/>
    </row>
    <row r="59" spans="1:4" x14ac:dyDescent="0.3">
      <c r="A59" s="74">
        <v>58</v>
      </c>
      <c r="B59" s="85" t="s">
        <v>74</v>
      </c>
      <c r="C59" s="91" t="s">
        <v>523</v>
      </c>
    </row>
    <row r="60" spans="1:4" x14ac:dyDescent="0.3">
      <c r="A60" s="74">
        <v>59</v>
      </c>
      <c r="B60" s="75" t="s">
        <v>390</v>
      </c>
      <c r="C60" s="89" t="s">
        <v>523</v>
      </c>
    </row>
    <row r="61" spans="1:4" x14ac:dyDescent="0.3">
      <c r="A61" s="74">
        <v>60</v>
      </c>
      <c r="B61" s="75" t="s">
        <v>390</v>
      </c>
      <c r="C61" s="89" t="s">
        <v>523</v>
      </c>
    </row>
    <row r="62" spans="1:4" x14ac:dyDescent="0.3">
      <c r="A62" s="74">
        <v>61</v>
      </c>
      <c r="B62" s="75" t="s">
        <v>434</v>
      </c>
      <c r="C62" s="89" t="s">
        <v>523</v>
      </c>
    </row>
    <row r="63" spans="1:4" x14ac:dyDescent="0.3">
      <c r="A63" s="74">
        <v>62</v>
      </c>
      <c r="B63" s="75" t="s">
        <v>438</v>
      </c>
      <c r="C63" s="89" t="s">
        <v>523</v>
      </c>
    </row>
    <row r="64" spans="1:4" x14ac:dyDescent="0.3">
      <c r="A64" s="74">
        <v>63</v>
      </c>
      <c r="B64" s="75" t="s">
        <v>382</v>
      </c>
      <c r="C64" s="89" t="s">
        <v>523</v>
      </c>
    </row>
    <row r="65" spans="1:3" x14ac:dyDescent="0.3">
      <c r="A65" s="74">
        <v>64</v>
      </c>
      <c r="B65" s="75" t="s">
        <v>542</v>
      </c>
      <c r="C65" s="89" t="s">
        <v>523</v>
      </c>
    </row>
    <row r="66" spans="1:3" x14ac:dyDescent="0.3">
      <c r="A66" s="74">
        <v>65</v>
      </c>
      <c r="B66" s="75" t="s">
        <v>480</v>
      </c>
      <c r="C66" s="89" t="s">
        <v>523</v>
      </c>
    </row>
    <row r="67" spans="1:3" x14ac:dyDescent="0.3">
      <c r="A67" s="74">
        <v>66</v>
      </c>
      <c r="B67" s="75" t="s">
        <v>505</v>
      </c>
      <c r="C67" s="89" t="s">
        <v>523</v>
      </c>
    </row>
    <row r="68" spans="1:3" x14ac:dyDescent="0.3">
      <c r="A68" s="74">
        <v>67</v>
      </c>
      <c r="B68" s="75" t="s">
        <v>541</v>
      </c>
      <c r="C68" s="89" t="s">
        <v>523</v>
      </c>
    </row>
    <row r="69" spans="1:3" x14ac:dyDescent="0.3">
      <c r="A69" s="74">
        <v>68</v>
      </c>
      <c r="B69" s="75" t="s">
        <v>499</v>
      </c>
      <c r="C69" s="89" t="s">
        <v>523</v>
      </c>
    </row>
    <row r="70" spans="1:3" x14ac:dyDescent="0.3">
      <c r="A70" s="74">
        <v>69</v>
      </c>
      <c r="B70" s="75" t="s">
        <v>388</v>
      </c>
      <c r="C70" s="89" t="s">
        <v>523</v>
      </c>
    </row>
    <row r="71" spans="1:3" x14ac:dyDescent="0.3">
      <c r="A71" s="74">
        <v>70</v>
      </c>
      <c r="B71" s="75" t="s">
        <v>533</v>
      </c>
      <c r="C71" s="89" t="s">
        <v>523</v>
      </c>
    </row>
    <row r="72" spans="1:3" x14ac:dyDescent="0.3">
      <c r="A72" s="74">
        <v>71</v>
      </c>
      <c r="B72" s="75" t="s">
        <v>215</v>
      </c>
      <c r="C72" s="89" t="s">
        <v>523</v>
      </c>
    </row>
    <row r="73" spans="1:3" x14ac:dyDescent="0.3">
      <c r="A73" s="74">
        <v>72</v>
      </c>
      <c r="B73" s="75" t="s">
        <v>375</v>
      </c>
      <c r="C73" s="89" t="s">
        <v>523</v>
      </c>
    </row>
    <row r="74" spans="1:3" x14ac:dyDescent="0.3">
      <c r="A74" s="74">
        <v>73</v>
      </c>
      <c r="B74" s="75" t="s">
        <v>419</v>
      </c>
      <c r="C74" s="89" t="s">
        <v>523</v>
      </c>
    </row>
    <row r="75" spans="1:3" x14ac:dyDescent="0.3">
      <c r="A75" s="74">
        <v>74</v>
      </c>
      <c r="B75" s="75" t="s">
        <v>255</v>
      </c>
      <c r="C75" s="89" t="s">
        <v>523</v>
      </c>
    </row>
    <row r="76" spans="1:3" x14ac:dyDescent="0.3">
      <c r="A76" s="74">
        <v>75</v>
      </c>
      <c r="B76" s="75" t="s">
        <v>255</v>
      </c>
      <c r="C76" s="89" t="s">
        <v>523</v>
      </c>
    </row>
    <row r="77" spans="1:3" x14ac:dyDescent="0.3">
      <c r="A77" s="74">
        <v>76</v>
      </c>
      <c r="B77" s="75" t="s">
        <v>423</v>
      </c>
      <c r="C77" s="89" t="s">
        <v>523</v>
      </c>
    </row>
    <row r="78" spans="1:3" x14ac:dyDescent="0.3">
      <c r="A78" s="74">
        <v>77</v>
      </c>
      <c r="B78" s="75" t="s">
        <v>119</v>
      </c>
      <c r="C78" s="89" t="s">
        <v>523</v>
      </c>
    </row>
    <row r="79" spans="1:3" x14ac:dyDescent="0.3">
      <c r="A79" s="74">
        <v>78</v>
      </c>
      <c r="B79" s="75" t="s">
        <v>282</v>
      </c>
      <c r="C79" s="89" t="s">
        <v>523</v>
      </c>
    </row>
    <row r="80" spans="1:3" x14ac:dyDescent="0.3">
      <c r="A80" s="74">
        <v>79</v>
      </c>
      <c r="B80" s="75" t="s">
        <v>362</v>
      </c>
      <c r="C80" s="89" t="s">
        <v>523</v>
      </c>
    </row>
    <row r="81" spans="1:3" x14ac:dyDescent="0.3">
      <c r="A81" s="74">
        <v>80</v>
      </c>
      <c r="B81" s="75" t="s">
        <v>503</v>
      </c>
      <c r="C81" s="89" t="s">
        <v>523</v>
      </c>
    </row>
    <row r="82" spans="1:3" x14ac:dyDescent="0.3">
      <c r="A82" s="74">
        <v>81</v>
      </c>
      <c r="B82" s="75" t="s">
        <v>286</v>
      </c>
      <c r="C82" s="89" t="s">
        <v>523</v>
      </c>
    </row>
    <row r="83" spans="1:3" x14ac:dyDescent="0.3">
      <c r="A83" s="74">
        <v>82</v>
      </c>
      <c r="B83" s="75" t="s">
        <v>286</v>
      </c>
      <c r="C83" s="89" t="s">
        <v>523</v>
      </c>
    </row>
    <row r="84" spans="1:3" x14ac:dyDescent="0.3">
      <c r="A84" s="74">
        <v>83</v>
      </c>
      <c r="B84" s="75" t="s">
        <v>365</v>
      </c>
      <c r="C84" s="89" t="s">
        <v>523</v>
      </c>
    </row>
    <row r="85" spans="1:3" x14ac:dyDescent="0.3">
      <c r="A85" s="74">
        <v>84</v>
      </c>
      <c r="B85" s="75" t="s">
        <v>429</v>
      </c>
      <c r="C85" s="89" t="s">
        <v>523</v>
      </c>
    </row>
    <row r="86" spans="1:3" x14ac:dyDescent="0.3">
      <c r="A86" s="74">
        <v>85</v>
      </c>
      <c r="B86" s="75" t="s">
        <v>107</v>
      </c>
      <c r="C86" s="89" t="s">
        <v>523</v>
      </c>
    </row>
    <row r="87" spans="1:3" x14ac:dyDescent="0.3">
      <c r="A87" s="74">
        <v>86</v>
      </c>
      <c r="B87" s="75" t="s">
        <v>444</v>
      </c>
      <c r="C87" s="89" t="s">
        <v>523</v>
      </c>
    </row>
    <row r="88" spans="1:3" x14ac:dyDescent="0.3">
      <c r="A88" s="74">
        <v>87</v>
      </c>
      <c r="B88" s="75" t="s">
        <v>534</v>
      </c>
      <c r="C88" s="89" t="s">
        <v>523</v>
      </c>
    </row>
    <row r="89" spans="1:3" x14ac:dyDescent="0.3">
      <c r="A89" s="74">
        <v>88</v>
      </c>
      <c r="B89" s="75" t="s">
        <v>161</v>
      </c>
      <c r="C89" s="89" t="s">
        <v>523</v>
      </c>
    </row>
    <row r="90" spans="1:3" x14ac:dyDescent="0.3">
      <c r="A90" s="74">
        <v>89</v>
      </c>
      <c r="B90" s="75" t="s">
        <v>373</v>
      </c>
      <c r="C90" s="89" t="s">
        <v>523</v>
      </c>
    </row>
    <row r="91" spans="1:3" x14ac:dyDescent="0.3">
      <c r="A91" s="74">
        <v>90</v>
      </c>
      <c r="B91" s="75" t="s">
        <v>354</v>
      </c>
      <c r="C91" s="89" t="s">
        <v>523</v>
      </c>
    </row>
    <row r="92" spans="1:3" x14ac:dyDescent="0.3">
      <c r="A92" s="74">
        <v>91</v>
      </c>
      <c r="B92" s="75" t="s">
        <v>466</v>
      </c>
      <c r="C92" s="89" t="s">
        <v>523</v>
      </c>
    </row>
    <row r="93" spans="1:3" x14ac:dyDescent="0.3">
      <c r="A93" s="74">
        <v>92</v>
      </c>
      <c r="B93" s="75" t="s">
        <v>530</v>
      </c>
      <c r="C93" s="89" t="s">
        <v>523</v>
      </c>
    </row>
    <row r="94" spans="1:3" x14ac:dyDescent="0.3">
      <c r="A94" s="74">
        <v>93</v>
      </c>
      <c r="B94" s="75" t="s">
        <v>189</v>
      </c>
      <c r="C94" s="89" t="s">
        <v>523</v>
      </c>
    </row>
    <row r="95" spans="1:3" x14ac:dyDescent="0.3">
      <c r="A95" s="74">
        <v>94</v>
      </c>
      <c r="B95" s="75" t="s">
        <v>453</v>
      </c>
      <c r="C95" s="89" t="s">
        <v>523</v>
      </c>
    </row>
    <row r="96" spans="1:3" x14ac:dyDescent="0.3">
      <c r="A96" s="74">
        <v>95</v>
      </c>
      <c r="B96" s="75" t="s">
        <v>453</v>
      </c>
      <c r="C96" s="89" t="s">
        <v>523</v>
      </c>
    </row>
    <row r="97" spans="1:3" x14ac:dyDescent="0.3">
      <c r="A97" s="74">
        <v>96</v>
      </c>
      <c r="B97" s="75" t="s">
        <v>476</v>
      </c>
      <c r="C97" s="89" t="s">
        <v>523</v>
      </c>
    </row>
    <row r="98" spans="1:3" x14ac:dyDescent="0.3">
      <c r="A98" s="74">
        <v>97</v>
      </c>
      <c r="B98" s="75" t="s">
        <v>497</v>
      </c>
      <c r="C98" s="89" t="s">
        <v>523</v>
      </c>
    </row>
    <row r="99" spans="1:3" x14ac:dyDescent="0.3">
      <c r="A99" s="74">
        <v>98</v>
      </c>
      <c r="B99" s="75" t="s">
        <v>225</v>
      </c>
      <c r="C99" s="89" t="s">
        <v>523</v>
      </c>
    </row>
    <row r="100" spans="1:3" x14ac:dyDescent="0.3">
      <c r="A100" s="74">
        <v>99</v>
      </c>
      <c r="B100" s="75" t="s">
        <v>468</v>
      </c>
      <c r="C100" s="89" t="s">
        <v>523</v>
      </c>
    </row>
    <row r="101" spans="1:3" x14ac:dyDescent="0.3">
      <c r="A101" s="74">
        <v>100</v>
      </c>
      <c r="B101" s="75" t="s">
        <v>232</v>
      </c>
      <c r="C101" s="89" t="s">
        <v>523</v>
      </c>
    </row>
    <row r="102" spans="1:3" x14ac:dyDescent="0.3">
      <c r="A102" s="74">
        <v>101</v>
      </c>
      <c r="B102" s="75" t="s">
        <v>238</v>
      </c>
      <c r="C102" s="89" t="s">
        <v>523</v>
      </c>
    </row>
    <row r="103" spans="1:3" x14ac:dyDescent="0.3">
      <c r="A103" s="74">
        <v>102</v>
      </c>
      <c r="B103" s="75" t="s">
        <v>397</v>
      </c>
      <c r="C103" s="89" t="s">
        <v>523</v>
      </c>
    </row>
    <row r="104" spans="1:3" x14ac:dyDescent="0.3">
      <c r="A104" s="74">
        <v>103</v>
      </c>
      <c r="B104" s="75" t="s">
        <v>360</v>
      </c>
      <c r="C104" s="89" t="s">
        <v>523</v>
      </c>
    </row>
    <row r="105" spans="1:3" x14ac:dyDescent="0.3">
      <c r="A105" s="74">
        <v>104</v>
      </c>
      <c r="B105" s="75" t="s">
        <v>251</v>
      </c>
      <c r="C105" s="89" t="s">
        <v>523</v>
      </c>
    </row>
    <row r="106" spans="1:3" x14ac:dyDescent="0.3">
      <c r="A106" s="74">
        <v>105</v>
      </c>
      <c r="B106" s="75" t="s">
        <v>456</v>
      </c>
      <c r="C106" s="89" t="s">
        <v>523</v>
      </c>
    </row>
    <row r="107" spans="1:3" x14ac:dyDescent="0.3">
      <c r="A107" s="74">
        <v>106</v>
      </c>
      <c r="B107" s="75" t="s">
        <v>367</v>
      </c>
      <c r="C107" s="89" t="s">
        <v>523</v>
      </c>
    </row>
    <row r="108" spans="1:3" x14ac:dyDescent="0.3">
      <c r="A108" s="74">
        <v>107</v>
      </c>
      <c r="B108" s="75" t="s">
        <v>421</v>
      </c>
      <c r="C108" s="89" t="s">
        <v>523</v>
      </c>
    </row>
    <row r="109" spans="1:3" x14ac:dyDescent="0.3">
      <c r="A109" s="74">
        <v>108</v>
      </c>
      <c r="B109" s="75" t="s">
        <v>262</v>
      </c>
      <c r="C109" s="89" t="s">
        <v>523</v>
      </c>
    </row>
    <row r="110" spans="1:3" x14ac:dyDescent="0.3">
      <c r="A110" s="74">
        <v>109</v>
      </c>
      <c r="B110" s="75" t="s">
        <v>357</v>
      </c>
      <c r="C110" s="92" t="s">
        <v>523</v>
      </c>
    </row>
    <row r="111" spans="1:3" x14ac:dyDescent="0.3">
      <c r="A111" s="74">
        <v>110</v>
      </c>
      <c r="B111" s="75" t="s">
        <v>349</v>
      </c>
      <c r="C111" s="89" t="s">
        <v>523</v>
      </c>
    </row>
    <row r="112" spans="1:3" x14ac:dyDescent="0.3">
      <c r="A112" s="74">
        <v>111</v>
      </c>
      <c r="B112" s="75" t="s">
        <v>536</v>
      </c>
      <c r="C112" s="89" t="s">
        <v>523</v>
      </c>
    </row>
    <row r="113" spans="1:3" x14ac:dyDescent="0.3">
      <c r="A113" s="74">
        <v>112</v>
      </c>
      <c r="B113" s="75" t="s">
        <v>528</v>
      </c>
      <c r="C113" s="89" t="s">
        <v>523</v>
      </c>
    </row>
    <row r="114" spans="1:3" x14ac:dyDescent="0.3">
      <c r="A114" s="74">
        <v>113</v>
      </c>
      <c r="B114" s="75" t="s">
        <v>272</v>
      </c>
      <c r="C114" s="89" t="s">
        <v>523</v>
      </c>
    </row>
    <row r="115" spans="1:3" x14ac:dyDescent="0.3">
      <c r="A115" s="74">
        <v>114</v>
      </c>
      <c r="B115" s="75" t="s">
        <v>277</v>
      </c>
      <c r="C115" s="89" t="s">
        <v>523</v>
      </c>
    </row>
    <row r="116" spans="1:3" x14ac:dyDescent="0.3">
      <c r="A116" s="74">
        <v>115</v>
      </c>
      <c r="B116" s="75" t="s">
        <v>460</v>
      </c>
      <c r="C116" s="89" t="s">
        <v>523</v>
      </c>
    </row>
    <row r="117" spans="1:3" x14ac:dyDescent="0.3">
      <c r="A117" s="74">
        <v>116</v>
      </c>
      <c r="B117" s="75" t="s">
        <v>529</v>
      </c>
      <c r="C117" s="89" t="s">
        <v>523</v>
      </c>
    </row>
    <row r="118" spans="1:3" x14ac:dyDescent="0.3">
      <c r="A118" s="74">
        <v>117</v>
      </c>
      <c r="B118" s="75" t="s">
        <v>310</v>
      </c>
      <c r="C118" s="89" t="s">
        <v>523</v>
      </c>
    </row>
    <row r="119" spans="1:3" x14ac:dyDescent="0.3">
      <c r="A119" s="74">
        <v>118</v>
      </c>
      <c r="B119" s="75" t="s">
        <v>538</v>
      </c>
      <c r="C119" s="89" t="s">
        <v>523</v>
      </c>
    </row>
    <row r="120" spans="1:3" ht="15.65" thickBot="1" x14ac:dyDescent="0.35">
      <c r="A120" s="74">
        <v>119</v>
      </c>
      <c r="B120" s="82" t="s">
        <v>539</v>
      </c>
      <c r="C120" s="90" t="s">
        <v>523</v>
      </c>
    </row>
  </sheetData>
  <sortState xmlns:xlrd2="http://schemas.microsoft.com/office/spreadsheetml/2017/richdata2" ref="A2:C126">
    <sortCondition ref="B2:B1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3532-FB2B-4AC3-90A4-8CCC7B8DA736}">
  <dimension ref="B1:M142"/>
  <sheetViews>
    <sheetView topLeftCell="A85" workbookViewId="0">
      <selection activeCell="B1" sqref="B1"/>
    </sheetView>
  </sheetViews>
  <sheetFormatPr baseColWidth="10" defaultRowHeight="17.55" x14ac:dyDescent="0.4"/>
  <cols>
    <col min="1" max="1" width="11.5546875" style="43"/>
    <col min="2" max="2" width="43" style="43" bestFit="1" customWidth="1"/>
    <col min="3" max="3" width="11.44140625" style="43" customWidth="1"/>
    <col min="4" max="4" width="32.6640625" style="43" bestFit="1" customWidth="1"/>
    <col min="5" max="6" width="11.5546875" style="43"/>
    <col min="7" max="7" width="14.6640625" style="43" bestFit="1" customWidth="1"/>
    <col min="8" max="12" width="11.5546875" style="43"/>
    <col min="13" max="13" width="54.44140625" style="43" customWidth="1"/>
    <col min="14" max="16384" width="11.5546875" style="43"/>
  </cols>
  <sheetData>
    <row r="1" spans="2:13" s="59" customFormat="1" x14ac:dyDescent="0.3">
      <c r="B1" s="58" t="s">
        <v>513</v>
      </c>
      <c r="C1" s="59" t="s">
        <v>512</v>
      </c>
      <c r="I1" s="59" t="s">
        <v>514</v>
      </c>
      <c r="M1" s="60" t="s">
        <v>516</v>
      </c>
    </row>
    <row r="2" spans="2:13" x14ac:dyDescent="0.4">
      <c r="I2" s="59" t="s">
        <v>515</v>
      </c>
      <c r="M2" t="s">
        <v>517</v>
      </c>
    </row>
    <row r="3" spans="2:13" x14ac:dyDescent="0.4">
      <c r="B3" s="46" t="s">
        <v>509</v>
      </c>
      <c r="C3" s="45" t="s">
        <v>508</v>
      </c>
      <c r="D3" s="46" t="s">
        <v>509</v>
      </c>
      <c r="E3" s="45" t="s">
        <v>510</v>
      </c>
      <c r="G3" s="43" t="s">
        <v>511</v>
      </c>
      <c r="I3" s="43" t="s">
        <v>518</v>
      </c>
      <c r="M3" s="60"/>
    </row>
    <row r="4" spans="2:13" x14ac:dyDescent="0.4">
      <c r="B4" s="62" t="s">
        <v>39</v>
      </c>
      <c r="C4" s="47">
        <v>136</v>
      </c>
      <c r="D4" s="48" t="s">
        <v>39</v>
      </c>
      <c r="E4" s="49" t="s">
        <v>41</v>
      </c>
      <c r="G4" s="50">
        <f>(E4-C4)/C4</f>
        <v>-2.2058823529411766E-2</v>
      </c>
      <c r="H4" s="61"/>
    </row>
    <row r="5" spans="2:13" x14ac:dyDescent="0.4">
      <c r="B5" s="62" t="s">
        <v>328</v>
      </c>
      <c r="C5" s="47">
        <v>134</v>
      </c>
      <c r="D5" s="48" t="s">
        <v>328</v>
      </c>
      <c r="E5" s="49" t="s">
        <v>266</v>
      </c>
      <c r="G5" s="50">
        <f t="shared" ref="G5:G68" si="0">(E5-C5)/C5</f>
        <v>0.5</v>
      </c>
      <c r="H5" s="61"/>
    </row>
    <row r="6" spans="2:13" x14ac:dyDescent="0.4">
      <c r="B6" s="62" t="s">
        <v>60</v>
      </c>
      <c r="C6" s="47">
        <v>241</v>
      </c>
      <c r="D6" s="48" t="s">
        <v>60</v>
      </c>
      <c r="E6" s="49" t="s">
        <v>62</v>
      </c>
      <c r="G6" s="50">
        <f t="shared" si="0"/>
        <v>9.5435684647302899E-2</v>
      </c>
      <c r="H6" s="61"/>
    </row>
    <row r="7" spans="2:13" x14ac:dyDescent="0.4">
      <c r="B7" s="62" t="s">
        <v>67</v>
      </c>
      <c r="C7" s="47">
        <v>587</v>
      </c>
      <c r="D7" s="48" t="s">
        <v>67</v>
      </c>
      <c r="E7" s="49" t="s">
        <v>69</v>
      </c>
      <c r="G7" s="50">
        <f t="shared" si="0"/>
        <v>0.37649063032367974</v>
      </c>
      <c r="H7" s="61"/>
    </row>
    <row r="8" spans="2:13" x14ac:dyDescent="0.4">
      <c r="B8" s="62" t="s">
        <v>53</v>
      </c>
      <c r="C8" s="47">
        <v>395</v>
      </c>
      <c r="D8" s="48" t="s">
        <v>53</v>
      </c>
      <c r="E8" s="49" t="s">
        <v>55</v>
      </c>
      <c r="G8" s="50">
        <f t="shared" si="0"/>
        <v>5.0632911392405064E-3</v>
      </c>
      <c r="H8" s="61"/>
    </row>
    <row r="9" spans="2:13" x14ac:dyDescent="0.4">
      <c r="B9" s="62" t="s">
        <v>519</v>
      </c>
      <c r="C9" s="47">
        <v>103</v>
      </c>
      <c r="D9" s="44"/>
      <c r="E9" s="44"/>
      <c r="G9" s="50">
        <f t="shared" si="0"/>
        <v>-1</v>
      </c>
      <c r="H9" s="61"/>
    </row>
    <row r="10" spans="2:13" x14ac:dyDescent="0.4">
      <c r="B10" s="62" t="s">
        <v>80</v>
      </c>
      <c r="C10" s="47">
        <v>1738</v>
      </c>
      <c r="D10" s="48" t="s">
        <v>80</v>
      </c>
      <c r="E10" s="49" t="s">
        <v>82</v>
      </c>
      <c r="G10" s="50">
        <f t="shared" si="0"/>
        <v>9.7813578826237049E-2</v>
      </c>
      <c r="H10" s="61"/>
    </row>
    <row r="11" spans="2:13" x14ac:dyDescent="0.4">
      <c r="B11" s="63" t="s">
        <v>87</v>
      </c>
      <c r="C11" s="51">
        <v>668</v>
      </c>
      <c r="D11" s="52" t="s">
        <v>87</v>
      </c>
      <c r="E11" s="53" t="s">
        <v>89</v>
      </c>
      <c r="G11" s="50">
        <f t="shared" si="0"/>
        <v>-0.16766467065868262</v>
      </c>
      <c r="H11" s="61"/>
    </row>
    <row r="12" spans="2:13" x14ac:dyDescent="0.4">
      <c r="B12" s="64" t="s">
        <v>93</v>
      </c>
      <c r="C12" s="55">
        <v>630</v>
      </c>
      <c r="D12" s="56" t="s">
        <v>93</v>
      </c>
      <c r="E12" s="57" t="s">
        <v>95</v>
      </c>
      <c r="G12" s="50">
        <f t="shared" si="0"/>
        <v>0.40476190476190477</v>
      </c>
      <c r="H12" s="61"/>
    </row>
    <row r="13" spans="2:13" x14ac:dyDescent="0.4">
      <c r="B13" s="62" t="s">
        <v>470</v>
      </c>
      <c r="C13" s="47">
        <v>15</v>
      </c>
      <c r="D13" s="48" t="s">
        <v>470</v>
      </c>
      <c r="E13" s="49" t="s">
        <v>337</v>
      </c>
      <c r="G13" s="50">
        <f t="shared" si="0"/>
        <v>-0.73333333333333328</v>
      </c>
      <c r="H13" s="61"/>
    </row>
    <row r="14" spans="2:13" x14ac:dyDescent="0.4">
      <c r="B14" s="62" t="s">
        <v>380</v>
      </c>
      <c r="C14" s="47">
        <v>41</v>
      </c>
      <c r="D14" s="48" t="s">
        <v>380</v>
      </c>
      <c r="E14" s="49" t="s">
        <v>198</v>
      </c>
      <c r="G14" s="50">
        <f t="shared" si="0"/>
        <v>-0.34146341463414637</v>
      </c>
      <c r="H14" s="61"/>
    </row>
    <row r="15" spans="2:13" x14ac:dyDescent="0.4">
      <c r="B15" s="62" t="s">
        <v>431</v>
      </c>
      <c r="C15" s="47">
        <v>20</v>
      </c>
      <c r="D15" s="48" t="s">
        <v>431</v>
      </c>
      <c r="E15" s="49" t="s">
        <v>188</v>
      </c>
      <c r="G15" s="50">
        <f t="shared" si="0"/>
        <v>0.75</v>
      </c>
      <c r="H15" s="61"/>
    </row>
    <row r="16" spans="2:13" x14ac:dyDescent="0.4">
      <c r="B16" s="62" t="s">
        <v>384</v>
      </c>
      <c r="C16" s="47">
        <v>42</v>
      </c>
      <c r="D16" s="48" t="s">
        <v>384</v>
      </c>
      <c r="E16" s="49" t="s">
        <v>122</v>
      </c>
      <c r="G16" s="50">
        <f t="shared" si="0"/>
        <v>-0.80952380952380953</v>
      </c>
      <c r="H16" s="61"/>
    </row>
    <row r="17" spans="2:8" x14ac:dyDescent="0.4">
      <c r="B17" s="64" t="s">
        <v>100</v>
      </c>
      <c r="C17" s="55">
        <v>619</v>
      </c>
      <c r="D17" s="56" t="s">
        <v>100</v>
      </c>
      <c r="E17" s="57" t="s">
        <v>102</v>
      </c>
      <c r="G17" s="50">
        <f t="shared" si="0"/>
        <v>8.723747980613894E-2</v>
      </c>
      <c r="H17" s="61"/>
    </row>
    <row r="18" spans="2:8" x14ac:dyDescent="0.4">
      <c r="B18" s="44" t="s">
        <v>402</v>
      </c>
      <c r="C18" s="47">
        <v>10</v>
      </c>
      <c r="D18" s="44"/>
      <c r="E18" s="44"/>
      <c r="G18" s="50">
        <f t="shared" si="0"/>
        <v>-1</v>
      </c>
      <c r="H18" s="61"/>
    </row>
    <row r="19" spans="2:8" x14ac:dyDescent="0.4">
      <c r="B19" s="62" t="s">
        <v>436</v>
      </c>
      <c r="C19" s="47">
        <v>21</v>
      </c>
      <c r="D19" s="48" t="s">
        <v>436</v>
      </c>
      <c r="E19" s="49" t="s">
        <v>188</v>
      </c>
      <c r="G19" s="50">
        <f t="shared" si="0"/>
        <v>0.66666666666666663</v>
      </c>
      <c r="H19" s="61"/>
    </row>
    <row r="20" spans="2:8" x14ac:dyDescent="0.4">
      <c r="B20" s="62" t="s">
        <v>338</v>
      </c>
      <c r="C20" s="47">
        <v>59</v>
      </c>
      <c r="D20" s="48" t="s">
        <v>338</v>
      </c>
      <c r="E20" s="49" t="s">
        <v>65</v>
      </c>
      <c r="G20" s="50">
        <f t="shared" si="0"/>
        <v>3.3898305084745763E-2</v>
      </c>
      <c r="H20" s="61"/>
    </row>
    <row r="21" spans="2:8" x14ac:dyDescent="0.4">
      <c r="B21" s="62" t="s">
        <v>151</v>
      </c>
      <c r="C21" s="47">
        <v>708</v>
      </c>
      <c r="D21" s="48" t="s">
        <v>151</v>
      </c>
      <c r="E21" s="49" t="s">
        <v>153</v>
      </c>
      <c r="G21" s="50">
        <f t="shared" si="0"/>
        <v>0.153954802259887</v>
      </c>
      <c r="H21" s="61"/>
    </row>
    <row r="22" spans="2:8" x14ac:dyDescent="0.4">
      <c r="B22" s="62" t="s">
        <v>412</v>
      </c>
      <c r="C22" s="47">
        <v>127</v>
      </c>
      <c r="D22" s="48" t="s">
        <v>412</v>
      </c>
      <c r="E22" s="49" t="s">
        <v>414</v>
      </c>
      <c r="G22" s="50">
        <f t="shared" si="0"/>
        <v>1.5748031496062992E-2</v>
      </c>
      <c r="H22" s="61"/>
    </row>
    <row r="23" spans="2:8" x14ac:dyDescent="0.4">
      <c r="B23" s="62" t="s">
        <v>125</v>
      </c>
      <c r="C23" s="47">
        <v>1335</v>
      </c>
      <c r="D23" s="48" t="s">
        <v>125</v>
      </c>
      <c r="E23" s="49" t="s">
        <v>127</v>
      </c>
      <c r="G23" s="50">
        <f t="shared" si="0"/>
        <v>0.38801498127340822</v>
      </c>
      <c r="H23" s="61"/>
    </row>
    <row r="24" spans="2:8" x14ac:dyDescent="0.4">
      <c r="B24" s="62" t="s">
        <v>131</v>
      </c>
      <c r="C24" s="47">
        <v>17</v>
      </c>
      <c r="D24" s="48" t="s">
        <v>131</v>
      </c>
      <c r="E24" s="49" t="s">
        <v>133</v>
      </c>
      <c r="G24" s="50">
        <f t="shared" si="0"/>
        <v>-0.29411764705882354</v>
      </c>
      <c r="H24" s="61"/>
    </row>
    <row r="25" spans="2:8" x14ac:dyDescent="0.4">
      <c r="B25" s="62" t="s">
        <v>334</v>
      </c>
      <c r="C25" s="47">
        <v>21</v>
      </c>
      <c r="D25" s="48" t="s">
        <v>334</v>
      </c>
      <c r="E25" s="49" t="s">
        <v>121</v>
      </c>
      <c r="G25" s="50">
        <f t="shared" si="0"/>
        <v>-0.23809523809523808</v>
      </c>
      <c r="H25" s="61"/>
    </row>
    <row r="26" spans="2:8" x14ac:dyDescent="0.4">
      <c r="B26" s="62" t="s">
        <v>46</v>
      </c>
      <c r="C26" s="47">
        <v>359</v>
      </c>
      <c r="D26" s="48" t="s">
        <v>46</v>
      </c>
      <c r="E26" s="49" t="s">
        <v>48</v>
      </c>
      <c r="G26" s="50">
        <f t="shared" si="0"/>
        <v>0.20055710306406685</v>
      </c>
      <c r="H26" s="61"/>
    </row>
    <row r="27" spans="2:8" x14ac:dyDescent="0.4">
      <c r="B27" s="62" t="s">
        <v>464</v>
      </c>
      <c r="C27" s="47">
        <v>11</v>
      </c>
      <c r="D27" s="48" t="s">
        <v>464</v>
      </c>
      <c r="E27" s="49" t="s">
        <v>173</v>
      </c>
      <c r="G27" s="50">
        <f t="shared" si="0"/>
        <v>0.90909090909090906</v>
      </c>
      <c r="H27" s="61"/>
    </row>
    <row r="28" spans="2:8" x14ac:dyDescent="0.4">
      <c r="B28" s="62" t="s">
        <v>478</v>
      </c>
      <c r="C28" s="47">
        <v>3</v>
      </c>
      <c r="D28" s="48" t="s">
        <v>478</v>
      </c>
      <c r="E28" s="49" t="s">
        <v>201</v>
      </c>
      <c r="G28" s="50">
        <f t="shared" si="0"/>
        <v>4.666666666666667</v>
      </c>
      <c r="H28" s="61"/>
    </row>
    <row r="29" spans="2:8" x14ac:dyDescent="0.4">
      <c r="B29" s="62" t="s">
        <v>331</v>
      </c>
      <c r="C29" s="47">
        <v>47</v>
      </c>
      <c r="D29" s="48" t="s">
        <v>331</v>
      </c>
      <c r="E29" s="49" t="s">
        <v>333</v>
      </c>
      <c r="G29" s="50">
        <f t="shared" si="0"/>
        <v>-2.1276595744680851E-2</v>
      </c>
      <c r="H29" s="61"/>
    </row>
    <row r="30" spans="2:8" x14ac:dyDescent="0.4">
      <c r="B30" s="62" t="s">
        <v>472</v>
      </c>
      <c r="C30" s="47">
        <v>62</v>
      </c>
      <c r="D30" s="48" t="s">
        <v>472</v>
      </c>
      <c r="E30" s="49" t="s">
        <v>462</v>
      </c>
      <c r="G30" s="50">
        <f t="shared" si="0"/>
        <v>-0.58064516129032262</v>
      </c>
      <c r="H30" s="61"/>
    </row>
    <row r="31" spans="2:8" x14ac:dyDescent="0.4">
      <c r="B31" s="62" t="s">
        <v>400</v>
      </c>
      <c r="C31" s="47">
        <v>63</v>
      </c>
      <c r="D31" s="48" t="s">
        <v>400</v>
      </c>
      <c r="E31" s="49" t="s">
        <v>185</v>
      </c>
      <c r="G31" s="50">
        <f t="shared" si="0"/>
        <v>7.9365079365079361E-2</v>
      </c>
      <c r="H31" s="61"/>
    </row>
    <row r="32" spans="2:8" x14ac:dyDescent="0.4">
      <c r="B32" s="62" t="s">
        <v>145</v>
      </c>
      <c r="C32" s="47">
        <v>168</v>
      </c>
      <c r="D32" s="48" t="s">
        <v>145</v>
      </c>
      <c r="E32" s="49" t="s">
        <v>147</v>
      </c>
      <c r="G32" s="50">
        <f t="shared" si="0"/>
        <v>0.31547619047619047</v>
      </c>
      <c r="H32" s="61"/>
    </row>
    <row r="33" spans="2:8" x14ac:dyDescent="0.4">
      <c r="B33" s="62" t="s">
        <v>386</v>
      </c>
      <c r="C33" s="47">
        <v>22</v>
      </c>
      <c r="D33" s="48" t="s">
        <v>386</v>
      </c>
      <c r="E33" s="49" t="s">
        <v>44</v>
      </c>
      <c r="G33" s="50">
        <f t="shared" si="0"/>
        <v>0.77272727272727271</v>
      </c>
      <c r="H33" s="61"/>
    </row>
    <row r="34" spans="2:8" x14ac:dyDescent="0.4">
      <c r="B34" s="62" t="s">
        <v>340</v>
      </c>
      <c r="C34" s="47">
        <v>148</v>
      </c>
      <c r="D34" s="48" t="s">
        <v>340</v>
      </c>
      <c r="E34" s="49" t="s">
        <v>342</v>
      </c>
      <c r="G34" s="50">
        <f t="shared" si="0"/>
        <v>-0.45270270270270269</v>
      </c>
      <c r="H34" s="61"/>
    </row>
    <row r="35" spans="2:8" x14ac:dyDescent="0.4">
      <c r="B35" s="62" t="s">
        <v>135</v>
      </c>
      <c r="C35" s="47">
        <v>113</v>
      </c>
      <c r="D35" s="48" t="s">
        <v>135</v>
      </c>
      <c r="E35" s="49" t="s">
        <v>137</v>
      </c>
      <c r="G35" s="50">
        <f t="shared" si="0"/>
        <v>0.32743362831858408</v>
      </c>
      <c r="H35" s="61"/>
    </row>
    <row r="36" spans="2:8" x14ac:dyDescent="0.4">
      <c r="B36" s="62" t="s">
        <v>140</v>
      </c>
      <c r="C36" s="47">
        <v>448</v>
      </c>
      <c r="D36" s="48" t="s">
        <v>140</v>
      </c>
      <c r="E36" s="49" t="s">
        <v>142</v>
      </c>
      <c r="G36" s="50">
        <f t="shared" si="0"/>
        <v>-3.125E-2</v>
      </c>
      <c r="H36" s="61"/>
    </row>
    <row r="37" spans="2:8" x14ac:dyDescent="0.4">
      <c r="B37" s="62" t="s">
        <v>442</v>
      </c>
      <c r="C37" s="47">
        <v>19</v>
      </c>
      <c r="D37" s="48" t="s">
        <v>442</v>
      </c>
      <c r="E37" s="49" t="s">
        <v>113</v>
      </c>
      <c r="G37" s="50">
        <f t="shared" si="0"/>
        <v>1</v>
      </c>
      <c r="H37" s="61"/>
    </row>
    <row r="38" spans="2:8" x14ac:dyDescent="0.4">
      <c r="B38" s="62" t="s">
        <v>403</v>
      </c>
      <c r="C38" s="47">
        <v>36</v>
      </c>
      <c r="D38" s="48" t="s">
        <v>403</v>
      </c>
      <c r="E38" s="49" t="s">
        <v>213</v>
      </c>
      <c r="G38" s="50">
        <f t="shared" si="0"/>
        <v>-0.5</v>
      </c>
      <c r="H38" s="61"/>
    </row>
    <row r="39" spans="2:8" x14ac:dyDescent="0.4">
      <c r="B39" s="62" t="s">
        <v>344</v>
      </c>
      <c r="C39" s="47">
        <v>14</v>
      </c>
      <c r="D39" s="65" t="s">
        <v>344</v>
      </c>
      <c r="E39" s="66" t="s">
        <v>170</v>
      </c>
      <c r="G39" s="50">
        <f t="shared" si="0"/>
        <v>1.6428571428571428</v>
      </c>
      <c r="H39" s="61"/>
    </row>
    <row r="40" spans="2:8" x14ac:dyDescent="0.4">
      <c r="B40" s="62" t="s">
        <v>167</v>
      </c>
      <c r="C40" s="47">
        <v>42</v>
      </c>
      <c r="D40" s="48" t="s">
        <v>167</v>
      </c>
      <c r="E40" s="49" t="s">
        <v>337</v>
      </c>
      <c r="G40" s="50">
        <f t="shared" si="0"/>
        <v>-0.90476190476190477</v>
      </c>
      <c r="H40" s="61"/>
    </row>
    <row r="41" spans="2:8" x14ac:dyDescent="0.4">
      <c r="B41" s="62" t="s">
        <v>167</v>
      </c>
      <c r="C41" s="47">
        <v>63</v>
      </c>
      <c r="D41" s="48" t="s">
        <v>168</v>
      </c>
      <c r="E41" s="49" t="s">
        <v>170</v>
      </c>
      <c r="G41" s="50">
        <f t="shared" si="0"/>
        <v>-0.41269841269841268</v>
      </c>
      <c r="H41" s="61"/>
    </row>
    <row r="42" spans="2:8" x14ac:dyDescent="0.4">
      <c r="B42" s="62" t="s">
        <v>474</v>
      </c>
      <c r="C42" s="47">
        <v>10</v>
      </c>
      <c r="D42" s="48" t="s">
        <v>474</v>
      </c>
      <c r="E42" s="49" t="s">
        <v>124</v>
      </c>
      <c r="G42" s="50">
        <f t="shared" si="0"/>
        <v>-0.3</v>
      </c>
      <c r="H42" s="61"/>
    </row>
    <row r="43" spans="2:8" x14ac:dyDescent="0.4">
      <c r="B43" s="62" t="s">
        <v>199</v>
      </c>
      <c r="C43" s="47">
        <v>26</v>
      </c>
      <c r="D43" s="48" t="s">
        <v>199</v>
      </c>
      <c r="E43" s="49" t="s">
        <v>139</v>
      </c>
      <c r="G43" s="50">
        <f t="shared" si="0"/>
        <v>0.15384615384615385</v>
      </c>
      <c r="H43" s="61"/>
    </row>
    <row r="44" spans="2:8" x14ac:dyDescent="0.4">
      <c r="B44" s="62" t="s">
        <v>203</v>
      </c>
      <c r="C44" s="47">
        <v>217</v>
      </c>
      <c r="D44" s="48" t="s">
        <v>203</v>
      </c>
      <c r="E44" s="49" t="s">
        <v>205</v>
      </c>
      <c r="G44" s="50">
        <f t="shared" si="0"/>
        <v>8.755760368663594E-2</v>
      </c>
      <c r="H44" s="61"/>
    </row>
    <row r="45" spans="2:8" x14ac:dyDescent="0.4">
      <c r="B45" s="62" t="s">
        <v>210</v>
      </c>
      <c r="C45" s="47">
        <v>44</v>
      </c>
      <c r="D45" s="48" t="s">
        <v>210</v>
      </c>
      <c r="E45" s="49" t="s">
        <v>212</v>
      </c>
      <c r="G45" s="50">
        <f t="shared" si="0"/>
        <v>-0.29545454545454547</v>
      </c>
      <c r="H45" s="61"/>
    </row>
    <row r="46" spans="2:8" x14ac:dyDescent="0.4">
      <c r="B46" s="62" t="s">
        <v>392</v>
      </c>
      <c r="C46" s="47">
        <v>4</v>
      </c>
      <c r="D46" s="48" t="s">
        <v>392</v>
      </c>
      <c r="E46" s="49" t="s">
        <v>201</v>
      </c>
      <c r="G46" s="50">
        <f t="shared" si="0"/>
        <v>3.25</v>
      </c>
      <c r="H46" s="61"/>
    </row>
    <row r="47" spans="2:8" x14ac:dyDescent="0.4">
      <c r="B47" s="62" t="s">
        <v>220</v>
      </c>
      <c r="C47" s="47">
        <v>84</v>
      </c>
      <c r="D47" s="48" t="s">
        <v>220</v>
      </c>
      <c r="E47" s="49" t="s">
        <v>222</v>
      </c>
      <c r="G47" s="50">
        <f t="shared" si="0"/>
        <v>0.25</v>
      </c>
      <c r="H47" s="61"/>
    </row>
    <row r="48" spans="2:8" x14ac:dyDescent="0.4">
      <c r="B48" s="62" t="s">
        <v>455</v>
      </c>
      <c r="C48" s="47">
        <v>18</v>
      </c>
      <c r="D48" s="44"/>
      <c r="E48" s="44"/>
      <c r="G48" s="50">
        <f t="shared" si="0"/>
        <v>-1</v>
      </c>
      <c r="H48" s="61"/>
    </row>
    <row r="49" spans="2:8" x14ac:dyDescent="0.4">
      <c r="B49" s="62" t="s">
        <v>347</v>
      </c>
      <c r="C49" s="47">
        <v>18</v>
      </c>
      <c r="D49" s="48" t="s">
        <v>347</v>
      </c>
      <c r="E49" s="49" t="s">
        <v>174</v>
      </c>
      <c r="G49" s="50">
        <f t="shared" si="0"/>
        <v>-0.27777777777777779</v>
      </c>
      <c r="H49" s="61"/>
    </row>
    <row r="50" spans="2:8" x14ac:dyDescent="0.4">
      <c r="B50" s="62" t="s">
        <v>241</v>
      </c>
      <c r="C50" s="47">
        <v>92</v>
      </c>
      <c r="D50" s="48" t="s">
        <v>241</v>
      </c>
      <c r="E50" s="49" t="s">
        <v>243</v>
      </c>
      <c r="G50" s="50">
        <f t="shared" si="0"/>
        <v>-2.1739130434782608E-2</v>
      </c>
      <c r="H50" s="61"/>
    </row>
    <row r="51" spans="2:8" x14ac:dyDescent="0.4">
      <c r="B51" s="62" t="s">
        <v>259</v>
      </c>
      <c r="C51" s="47">
        <v>142</v>
      </c>
      <c r="D51" s="48" t="s">
        <v>259</v>
      </c>
      <c r="E51" s="49" t="s">
        <v>261</v>
      </c>
      <c r="G51" s="50">
        <f t="shared" si="0"/>
        <v>4.2253521126760563E-2</v>
      </c>
      <c r="H51" s="61"/>
    </row>
    <row r="52" spans="2:8" x14ac:dyDescent="0.4">
      <c r="B52" s="62" t="s">
        <v>269</v>
      </c>
      <c r="C52" s="47">
        <v>178</v>
      </c>
      <c r="D52" s="48" t="s">
        <v>269</v>
      </c>
      <c r="E52" s="49" t="s">
        <v>148</v>
      </c>
      <c r="G52" s="50">
        <f t="shared" si="0"/>
        <v>-0.4157303370786517</v>
      </c>
      <c r="H52" s="61"/>
    </row>
    <row r="53" spans="2:8" x14ac:dyDescent="0.4">
      <c r="B53" s="62" t="s">
        <v>458</v>
      </c>
      <c r="C53" s="47">
        <v>14</v>
      </c>
      <c r="D53" s="48" t="s">
        <v>458</v>
      </c>
      <c r="E53" s="49" t="s">
        <v>356</v>
      </c>
      <c r="G53" s="50">
        <f t="shared" si="0"/>
        <v>0</v>
      </c>
      <c r="H53" s="61"/>
    </row>
    <row r="54" spans="2:8" x14ac:dyDescent="0.4">
      <c r="B54" s="62" t="s">
        <v>407</v>
      </c>
      <c r="C54" s="47">
        <v>24</v>
      </c>
      <c r="D54" s="48" t="s">
        <v>407</v>
      </c>
      <c r="E54" s="49" t="s">
        <v>186</v>
      </c>
      <c r="G54" s="50">
        <f t="shared" si="0"/>
        <v>1.9166666666666667</v>
      </c>
      <c r="H54" s="61"/>
    </row>
    <row r="55" spans="2:8" x14ac:dyDescent="0.4">
      <c r="B55" s="62" t="s">
        <v>491</v>
      </c>
      <c r="C55" s="47">
        <v>64</v>
      </c>
      <c r="D55" s="48" t="s">
        <v>491</v>
      </c>
      <c r="E55" s="49" t="s">
        <v>79</v>
      </c>
      <c r="G55" s="50">
        <f t="shared" si="0"/>
        <v>-0.546875</v>
      </c>
      <c r="H55" s="61"/>
    </row>
    <row r="56" spans="2:8" x14ac:dyDescent="0.4">
      <c r="B56" s="62" t="s">
        <v>290</v>
      </c>
      <c r="C56" s="47">
        <v>471</v>
      </c>
      <c r="D56" s="48" t="s">
        <v>290</v>
      </c>
      <c r="E56" s="49" t="s">
        <v>292</v>
      </c>
      <c r="G56" s="50">
        <f t="shared" si="0"/>
        <v>2.9723991507430998E-2</v>
      </c>
      <c r="H56" s="61"/>
    </row>
    <row r="57" spans="2:8" x14ac:dyDescent="0.4">
      <c r="B57" s="62" t="s">
        <v>303</v>
      </c>
      <c r="C57" s="47">
        <v>368</v>
      </c>
      <c r="D57" s="48" t="s">
        <v>303</v>
      </c>
      <c r="E57" s="49" t="s">
        <v>305</v>
      </c>
      <c r="G57" s="50">
        <f t="shared" si="0"/>
        <v>0.1766304347826087</v>
      </c>
      <c r="H57" s="61"/>
    </row>
    <row r="58" spans="2:8" x14ac:dyDescent="0.4">
      <c r="B58" s="62" t="s">
        <v>487</v>
      </c>
      <c r="C58" s="47">
        <v>49</v>
      </c>
      <c r="D58" s="48" t="s">
        <v>487</v>
      </c>
      <c r="E58" s="49" t="s">
        <v>399</v>
      </c>
      <c r="G58" s="50">
        <f t="shared" si="0"/>
        <v>0.12244897959183673</v>
      </c>
      <c r="H58" s="61"/>
    </row>
    <row r="59" spans="2:8" x14ac:dyDescent="0.4">
      <c r="B59" s="62" t="s">
        <v>369</v>
      </c>
      <c r="C59" s="47">
        <v>212</v>
      </c>
      <c r="D59" s="48" t="s">
        <v>369</v>
      </c>
      <c r="E59" s="49" t="s">
        <v>371</v>
      </c>
      <c r="G59" s="50">
        <f t="shared" si="0"/>
        <v>-0.27358490566037735</v>
      </c>
      <c r="H59" s="61"/>
    </row>
    <row r="60" spans="2:8" x14ac:dyDescent="0.4">
      <c r="B60" s="62" t="s">
        <v>440</v>
      </c>
      <c r="C60" s="47">
        <v>30</v>
      </c>
      <c r="D60" s="48" t="s">
        <v>440</v>
      </c>
      <c r="E60" s="49" t="s">
        <v>213</v>
      </c>
      <c r="G60" s="50">
        <f t="shared" si="0"/>
        <v>-0.4</v>
      </c>
      <c r="H60" s="61"/>
    </row>
    <row r="61" spans="2:8" x14ac:dyDescent="0.4">
      <c r="B61" s="62" t="s">
        <v>482</v>
      </c>
      <c r="C61" s="47">
        <v>286</v>
      </c>
      <c r="D61" s="48" t="s">
        <v>482</v>
      </c>
      <c r="E61" s="49" t="s">
        <v>484</v>
      </c>
      <c r="G61" s="50">
        <f t="shared" si="0"/>
        <v>0.16783216783216784</v>
      </c>
      <c r="H61" s="61"/>
    </row>
    <row r="62" spans="2:8" x14ac:dyDescent="0.4">
      <c r="B62" s="62" t="s">
        <v>182</v>
      </c>
      <c r="C62" s="47">
        <v>107</v>
      </c>
      <c r="D62" s="48" t="s">
        <v>182</v>
      </c>
      <c r="E62" s="49" t="s">
        <v>184</v>
      </c>
      <c r="G62" s="50">
        <f t="shared" si="0"/>
        <v>0.28971962616822428</v>
      </c>
      <c r="H62" s="61"/>
    </row>
    <row r="63" spans="2:8" x14ac:dyDescent="0.4">
      <c r="B63" s="62" t="s">
        <v>194</v>
      </c>
      <c r="C63" s="47">
        <v>66</v>
      </c>
      <c r="D63" s="65" t="s">
        <v>194</v>
      </c>
      <c r="E63" s="66" t="s">
        <v>52</v>
      </c>
      <c r="G63" s="50">
        <f t="shared" si="0"/>
        <v>0.60606060606060608</v>
      </c>
      <c r="H63" s="61"/>
    </row>
    <row r="64" spans="2:8" x14ac:dyDescent="0.4">
      <c r="B64" s="44" t="s">
        <v>415</v>
      </c>
      <c r="C64" s="47">
        <v>3</v>
      </c>
      <c r="D64" s="48" t="s">
        <v>415</v>
      </c>
      <c r="E64" s="49" t="s">
        <v>117</v>
      </c>
      <c r="G64" s="50">
        <f t="shared" si="0"/>
        <v>1</v>
      </c>
      <c r="H64" s="61"/>
    </row>
    <row r="65" spans="2:8" x14ac:dyDescent="0.4">
      <c r="B65" s="44" t="s">
        <v>446</v>
      </c>
      <c r="C65" s="47">
        <v>7</v>
      </c>
      <c r="D65" s="44"/>
      <c r="E65" s="44"/>
      <c r="G65" s="50">
        <f t="shared" si="0"/>
        <v>-1</v>
      </c>
      <c r="H65" s="61"/>
    </row>
    <row r="66" spans="2:8" x14ac:dyDescent="0.4">
      <c r="B66" s="44" t="s">
        <v>447</v>
      </c>
      <c r="C66" s="47">
        <v>51</v>
      </c>
      <c r="D66" s="48" t="s">
        <v>447</v>
      </c>
      <c r="E66" s="49" t="s">
        <v>188</v>
      </c>
      <c r="G66" s="50">
        <f t="shared" si="0"/>
        <v>-0.31372549019607843</v>
      </c>
      <c r="H66" s="61"/>
    </row>
    <row r="67" spans="2:8" x14ac:dyDescent="0.4">
      <c r="B67" s="54" t="s">
        <v>114</v>
      </c>
      <c r="C67" s="55">
        <v>13</v>
      </c>
      <c r="D67" s="56" t="s">
        <v>114</v>
      </c>
      <c r="E67" s="57" t="s">
        <v>117</v>
      </c>
      <c r="G67" s="50">
        <f t="shared" si="0"/>
        <v>-0.53846153846153844</v>
      </c>
      <c r="H67" s="61"/>
    </row>
    <row r="68" spans="2:8" x14ac:dyDescent="0.4">
      <c r="B68" s="44" t="s">
        <v>417</v>
      </c>
      <c r="C68" s="47">
        <v>17</v>
      </c>
      <c r="D68" s="48" t="s">
        <v>417</v>
      </c>
      <c r="E68" s="49" t="s">
        <v>337</v>
      </c>
      <c r="G68" s="50">
        <f t="shared" si="0"/>
        <v>-0.76470588235294112</v>
      </c>
      <c r="H68" s="61"/>
    </row>
    <row r="69" spans="2:8" x14ac:dyDescent="0.4">
      <c r="B69" s="62" t="s">
        <v>409</v>
      </c>
      <c r="C69" s="47">
        <v>25</v>
      </c>
      <c r="D69" s="48" t="s">
        <v>409</v>
      </c>
      <c r="E69" s="49" t="s">
        <v>201</v>
      </c>
      <c r="G69" s="50">
        <f t="shared" ref="G69:G132" si="1">(E69-C69)/C69</f>
        <v>-0.32</v>
      </c>
      <c r="H69" s="61"/>
    </row>
    <row r="70" spans="2:8" x14ac:dyDescent="0.4">
      <c r="B70" s="62" t="s">
        <v>74</v>
      </c>
      <c r="C70" s="47">
        <v>99</v>
      </c>
      <c r="D70" s="48" t="s">
        <v>74</v>
      </c>
      <c r="E70" s="49" t="s">
        <v>76</v>
      </c>
      <c r="G70" s="50">
        <f t="shared" si="1"/>
        <v>0.36363636363636365</v>
      </c>
      <c r="H70" s="61"/>
    </row>
    <row r="71" spans="2:8" x14ac:dyDescent="0.4">
      <c r="B71" s="62" t="s">
        <v>390</v>
      </c>
      <c r="C71" s="47">
        <v>20</v>
      </c>
      <c r="D71" s="48" t="s">
        <v>390</v>
      </c>
      <c r="E71" s="49" t="s">
        <v>213</v>
      </c>
      <c r="G71" s="50">
        <f t="shared" si="1"/>
        <v>-0.1</v>
      </c>
      <c r="H71" s="61"/>
    </row>
    <row r="72" spans="2:8" x14ac:dyDescent="0.4">
      <c r="B72" s="62" t="s">
        <v>390</v>
      </c>
      <c r="C72" s="47">
        <v>23</v>
      </c>
      <c r="D72" s="48" t="s">
        <v>390</v>
      </c>
      <c r="E72" s="49" t="s">
        <v>364</v>
      </c>
      <c r="G72" s="50">
        <f t="shared" si="1"/>
        <v>-0.17391304347826086</v>
      </c>
      <c r="H72" s="61"/>
    </row>
    <row r="73" spans="2:8" x14ac:dyDescent="0.4">
      <c r="B73" s="62" t="s">
        <v>434</v>
      </c>
      <c r="C73" s="47">
        <v>61</v>
      </c>
      <c r="D73" s="48" t="s">
        <v>434</v>
      </c>
      <c r="E73" s="49" t="s">
        <v>271</v>
      </c>
      <c r="G73" s="50">
        <f t="shared" si="1"/>
        <v>-0.14754098360655737</v>
      </c>
      <c r="H73" s="61"/>
    </row>
    <row r="74" spans="2:8" x14ac:dyDescent="0.4">
      <c r="B74" s="62" t="s">
        <v>438</v>
      </c>
      <c r="C74" s="47">
        <v>12</v>
      </c>
      <c r="D74" s="48" t="s">
        <v>438</v>
      </c>
      <c r="E74" s="49" t="s">
        <v>174</v>
      </c>
      <c r="G74" s="50">
        <f t="shared" si="1"/>
        <v>8.3333333333333329E-2</v>
      </c>
      <c r="H74" s="61"/>
    </row>
    <row r="75" spans="2:8" x14ac:dyDescent="0.4">
      <c r="B75" s="62" t="s">
        <v>382</v>
      </c>
      <c r="C75" s="47">
        <v>94</v>
      </c>
      <c r="D75" s="48" t="s">
        <v>382</v>
      </c>
      <c r="E75" s="49" t="s">
        <v>110</v>
      </c>
      <c r="G75" s="50">
        <f t="shared" si="1"/>
        <v>-0.30851063829787234</v>
      </c>
      <c r="H75" s="61"/>
    </row>
    <row r="76" spans="2:8" x14ac:dyDescent="0.4">
      <c r="B76" s="62" t="s">
        <v>493</v>
      </c>
      <c r="C76" s="47">
        <v>5</v>
      </c>
      <c r="D76" s="65" t="s">
        <v>493</v>
      </c>
      <c r="E76" s="66" t="s">
        <v>123</v>
      </c>
      <c r="G76" s="50">
        <f t="shared" si="1"/>
        <v>1.2</v>
      </c>
      <c r="H76" s="61"/>
    </row>
    <row r="77" spans="2:8" x14ac:dyDescent="0.4">
      <c r="B77" s="62" t="s">
        <v>480</v>
      </c>
      <c r="C77" s="47">
        <v>7</v>
      </c>
      <c r="D77" s="48" t="s">
        <v>480</v>
      </c>
      <c r="E77" s="49" t="s">
        <v>160</v>
      </c>
      <c r="G77" s="50">
        <f t="shared" si="1"/>
        <v>-0.5714285714285714</v>
      </c>
      <c r="H77" s="61"/>
    </row>
    <row r="78" spans="2:8" x14ac:dyDescent="0.4">
      <c r="B78" s="62" t="s">
        <v>489</v>
      </c>
      <c r="C78" s="47">
        <v>4</v>
      </c>
      <c r="D78" s="48" t="s">
        <v>489</v>
      </c>
      <c r="E78" s="49" t="s">
        <v>202</v>
      </c>
      <c r="G78" s="50">
        <f t="shared" si="1"/>
        <v>4</v>
      </c>
      <c r="H78" s="61"/>
    </row>
    <row r="79" spans="2:8" x14ac:dyDescent="0.4">
      <c r="B79" s="62" t="s">
        <v>388</v>
      </c>
      <c r="C79" s="47">
        <v>20</v>
      </c>
      <c r="D79" s="48" t="s">
        <v>388</v>
      </c>
      <c r="E79" s="49" t="s">
        <v>346</v>
      </c>
      <c r="G79" s="50">
        <f t="shared" si="1"/>
        <v>-0.5</v>
      </c>
      <c r="H79" s="61"/>
    </row>
    <row r="80" spans="2:8" x14ac:dyDescent="0.4">
      <c r="B80" s="62" t="s">
        <v>449</v>
      </c>
      <c r="C80" s="47">
        <v>31</v>
      </c>
      <c r="D80" s="48" t="s">
        <v>449</v>
      </c>
      <c r="E80" s="49" t="s">
        <v>224</v>
      </c>
      <c r="G80" s="50">
        <f t="shared" si="1"/>
        <v>-0.22580645161290322</v>
      </c>
      <c r="H80" s="61"/>
    </row>
    <row r="81" spans="2:8" x14ac:dyDescent="0.4">
      <c r="B81" s="62" t="s">
        <v>215</v>
      </c>
      <c r="C81" s="47">
        <v>354</v>
      </c>
      <c r="D81" s="48" t="s">
        <v>215</v>
      </c>
      <c r="E81" s="49" t="s">
        <v>217</v>
      </c>
      <c r="G81" s="50">
        <f t="shared" si="1"/>
        <v>0.37853107344632769</v>
      </c>
      <c r="H81" s="61"/>
    </row>
    <row r="82" spans="2:8" x14ac:dyDescent="0.4">
      <c r="B82" s="62" t="s">
        <v>375</v>
      </c>
      <c r="C82" s="47">
        <v>138</v>
      </c>
      <c r="D82" s="48" t="s">
        <v>375</v>
      </c>
      <c r="E82" s="49" t="s">
        <v>377</v>
      </c>
      <c r="G82" s="50">
        <f t="shared" si="1"/>
        <v>0.32608695652173914</v>
      </c>
      <c r="H82" s="61"/>
    </row>
    <row r="83" spans="2:8" x14ac:dyDescent="0.4">
      <c r="B83" s="62" t="s">
        <v>419</v>
      </c>
      <c r="C83" s="47">
        <v>11</v>
      </c>
      <c r="D83" s="48" t="s">
        <v>419</v>
      </c>
      <c r="E83" s="49" t="s">
        <v>336</v>
      </c>
      <c r="G83" s="50">
        <f t="shared" si="1"/>
        <v>-0.18181818181818182</v>
      </c>
      <c r="H83" s="61"/>
    </row>
    <row r="84" spans="2:8" x14ac:dyDescent="0.4">
      <c r="B84" s="62" t="s">
        <v>237</v>
      </c>
      <c r="C84" s="47">
        <v>11</v>
      </c>
      <c r="D84" s="44"/>
      <c r="E84" s="44"/>
      <c r="G84" s="50">
        <f t="shared" si="1"/>
        <v>-1</v>
      </c>
      <c r="H84" s="61"/>
    </row>
    <row r="85" spans="2:8" x14ac:dyDescent="0.4">
      <c r="B85" s="62" t="s">
        <v>255</v>
      </c>
      <c r="C85" s="47">
        <v>11</v>
      </c>
      <c r="D85" s="48" t="s">
        <v>255</v>
      </c>
      <c r="E85" s="49" t="s">
        <v>399</v>
      </c>
      <c r="G85" s="50">
        <f t="shared" si="1"/>
        <v>4</v>
      </c>
      <c r="H85" s="61"/>
    </row>
    <row r="86" spans="2:8" x14ac:dyDescent="0.4">
      <c r="B86" s="62" t="s">
        <v>255</v>
      </c>
      <c r="C86" s="47">
        <v>268</v>
      </c>
      <c r="D86" s="48" t="s">
        <v>255</v>
      </c>
      <c r="E86" s="49" t="s">
        <v>257</v>
      </c>
      <c r="G86" s="50">
        <f t="shared" si="1"/>
        <v>2.2388059701492536E-2</v>
      </c>
      <c r="H86" s="61"/>
    </row>
    <row r="87" spans="2:8" x14ac:dyDescent="0.4">
      <c r="B87" s="62" t="s">
        <v>423</v>
      </c>
      <c r="C87" s="47">
        <v>7</v>
      </c>
      <c r="D87" s="65" t="s">
        <v>423</v>
      </c>
      <c r="E87" s="66" t="s">
        <v>425</v>
      </c>
      <c r="G87" s="50">
        <f t="shared" si="1"/>
        <v>3</v>
      </c>
      <c r="H87" s="61"/>
    </row>
    <row r="88" spans="2:8" x14ac:dyDescent="0.4">
      <c r="B88" s="63" t="s">
        <v>119</v>
      </c>
      <c r="C88" s="51">
        <v>43</v>
      </c>
      <c r="D88" s="52" t="s">
        <v>119</v>
      </c>
      <c r="E88" s="53" t="s">
        <v>121</v>
      </c>
      <c r="G88" s="50">
        <f t="shared" si="1"/>
        <v>-0.62790697674418605</v>
      </c>
      <c r="H88" s="61"/>
    </row>
    <row r="89" spans="2:8" x14ac:dyDescent="0.4">
      <c r="B89" s="62" t="s">
        <v>282</v>
      </c>
      <c r="C89" s="47">
        <v>234</v>
      </c>
      <c r="D89" s="48" t="s">
        <v>282</v>
      </c>
      <c r="E89" s="49" t="s">
        <v>49</v>
      </c>
      <c r="G89" s="50">
        <f t="shared" si="1"/>
        <v>-3.4188034188034191E-2</v>
      </c>
      <c r="H89" s="61"/>
    </row>
    <row r="90" spans="2:8" x14ac:dyDescent="0.4">
      <c r="B90" s="62" t="s">
        <v>362</v>
      </c>
      <c r="C90" s="47">
        <v>81</v>
      </c>
      <c r="D90" s="48" t="s">
        <v>362</v>
      </c>
      <c r="E90" s="49" t="s">
        <v>166</v>
      </c>
      <c r="G90" s="50">
        <f t="shared" si="1"/>
        <v>-0.50617283950617287</v>
      </c>
      <c r="H90" s="61"/>
    </row>
    <row r="91" spans="2:8" x14ac:dyDescent="0.4">
      <c r="B91" s="62" t="s">
        <v>286</v>
      </c>
      <c r="C91" s="47">
        <v>28</v>
      </c>
      <c r="D91" s="48" t="s">
        <v>286</v>
      </c>
      <c r="E91" s="49" t="s">
        <v>288</v>
      </c>
      <c r="G91" s="50">
        <f t="shared" si="1"/>
        <v>3.25</v>
      </c>
      <c r="H91" s="61"/>
    </row>
    <row r="92" spans="2:8" x14ac:dyDescent="0.4">
      <c r="B92" s="62" t="s">
        <v>427</v>
      </c>
      <c r="C92" s="47">
        <v>7</v>
      </c>
      <c r="D92" s="65" t="s">
        <v>427</v>
      </c>
      <c r="E92" s="66" t="s">
        <v>356</v>
      </c>
      <c r="G92" s="50">
        <f t="shared" si="1"/>
        <v>1</v>
      </c>
      <c r="H92" s="61"/>
    </row>
    <row r="93" spans="2:8" x14ac:dyDescent="0.4">
      <c r="B93" s="62" t="s">
        <v>365</v>
      </c>
      <c r="C93" s="47">
        <v>18</v>
      </c>
      <c r="D93" s="48" t="s">
        <v>365</v>
      </c>
      <c r="E93" s="49" t="s">
        <v>121</v>
      </c>
      <c r="G93" s="50">
        <f t="shared" si="1"/>
        <v>-0.1111111111111111</v>
      </c>
      <c r="H93" s="61"/>
    </row>
    <row r="94" spans="2:8" x14ac:dyDescent="0.4">
      <c r="B94" s="62" t="s">
        <v>429</v>
      </c>
      <c r="C94" s="47">
        <v>43</v>
      </c>
      <c r="D94" s="48" t="s">
        <v>429</v>
      </c>
      <c r="E94" s="49" t="s">
        <v>240</v>
      </c>
      <c r="G94" s="50">
        <f t="shared" si="1"/>
        <v>-0.46511627906976744</v>
      </c>
      <c r="H94" s="61"/>
    </row>
    <row r="95" spans="2:8" x14ac:dyDescent="0.4">
      <c r="B95" s="64" t="s">
        <v>107</v>
      </c>
      <c r="C95" s="55">
        <v>203</v>
      </c>
      <c r="D95" s="56" t="s">
        <v>107</v>
      </c>
      <c r="E95" s="57" t="s">
        <v>109</v>
      </c>
      <c r="G95" s="50">
        <f t="shared" si="1"/>
        <v>-0.29064039408866993</v>
      </c>
      <c r="H95" s="61"/>
    </row>
    <row r="96" spans="2:8" x14ac:dyDescent="0.4">
      <c r="B96" s="62" t="s">
        <v>444</v>
      </c>
      <c r="C96" s="47">
        <v>22</v>
      </c>
      <c r="D96" s="48" t="s">
        <v>444</v>
      </c>
      <c r="E96" s="49" t="s">
        <v>174</v>
      </c>
      <c r="G96" s="50">
        <f t="shared" si="1"/>
        <v>-0.40909090909090912</v>
      </c>
      <c r="H96" s="61"/>
    </row>
    <row r="97" spans="2:8" x14ac:dyDescent="0.4">
      <c r="B97" s="62" t="s">
        <v>451</v>
      </c>
      <c r="C97" s="47">
        <v>11</v>
      </c>
      <c r="D97" s="48" t="s">
        <v>451</v>
      </c>
      <c r="E97" s="49" t="s">
        <v>172</v>
      </c>
      <c r="G97" s="50">
        <f t="shared" si="1"/>
        <v>1</v>
      </c>
      <c r="H97" s="61"/>
    </row>
    <row r="98" spans="2:8" x14ac:dyDescent="0.4">
      <c r="B98" s="62" t="s">
        <v>161</v>
      </c>
      <c r="C98" s="47">
        <v>102</v>
      </c>
      <c r="D98" s="48" t="s">
        <v>161</v>
      </c>
      <c r="E98" s="49" t="s">
        <v>163</v>
      </c>
      <c r="G98" s="50">
        <f t="shared" si="1"/>
        <v>-9.8039215686274508E-2</v>
      </c>
      <c r="H98" s="61"/>
    </row>
    <row r="99" spans="2:8" x14ac:dyDescent="0.4">
      <c r="B99" s="62" t="s">
        <v>373</v>
      </c>
      <c r="C99" s="47">
        <v>1</v>
      </c>
      <c r="D99" s="48" t="s">
        <v>373</v>
      </c>
      <c r="E99" s="49" t="s">
        <v>134</v>
      </c>
      <c r="G99" s="50">
        <f t="shared" si="1"/>
        <v>4</v>
      </c>
      <c r="H99" s="61"/>
    </row>
    <row r="100" spans="2:8" x14ac:dyDescent="0.4">
      <c r="B100" s="62" t="s">
        <v>354</v>
      </c>
      <c r="C100" s="47">
        <v>52</v>
      </c>
      <c r="D100" s="48" t="s">
        <v>354</v>
      </c>
      <c r="E100" s="49" t="s">
        <v>289</v>
      </c>
      <c r="G100" s="50">
        <f t="shared" si="1"/>
        <v>0.21153846153846154</v>
      </c>
      <c r="H100" s="61"/>
    </row>
    <row r="101" spans="2:8" x14ac:dyDescent="0.4">
      <c r="B101" s="44" t="s">
        <v>343</v>
      </c>
      <c r="C101" s="47">
        <v>1</v>
      </c>
      <c r="D101" s="44"/>
      <c r="E101" s="44"/>
      <c r="G101" s="50">
        <f t="shared" si="1"/>
        <v>-1</v>
      </c>
      <c r="H101" s="61"/>
    </row>
    <row r="102" spans="2:8" x14ac:dyDescent="0.4">
      <c r="B102" s="44" t="s">
        <v>496</v>
      </c>
      <c r="C102" s="47">
        <v>65</v>
      </c>
      <c r="D102" s="48" t="s">
        <v>496</v>
      </c>
      <c r="E102" s="49" t="s">
        <v>165</v>
      </c>
      <c r="G102" s="50">
        <f t="shared" si="1"/>
        <v>-0.27692307692307694</v>
      </c>
      <c r="H102" s="61"/>
    </row>
    <row r="103" spans="2:8" x14ac:dyDescent="0.4">
      <c r="B103" s="44" t="s">
        <v>495</v>
      </c>
      <c r="C103" s="47">
        <v>53</v>
      </c>
      <c r="D103" s="48" t="s">
        <v>495</v>
      </c>
      <c r="E103" s="49" t="s">
        <v>166</v>
      </c>
      <c r="G103" s="50">
        <f t="shared" si="1"/>
        <v>-0.24528301886792453</v>
      </c>
      <c r="H103" s="61"/>
    </row>
    <row r="104" spans="2:8" x14ac:dyDescent="0.4">
      <c r="B104" s="62" t="s">
        <v>466</v>
      </c>
      <c r="C104" s="47">
        <v>5</v>
      </c>
      <c r="D104" s="48" t="s">
        <v>466</v>
      </c>
      <c r="E104" s="49" t="s">
        <v>134</v>
      </c>
      <c r="G104" s="50">
        <f t="shared" si="1"/>
        <v>0</v>
      </c>
      <c r="H104" s="61"/>
    </row>
    <row r="105" spans="2:8" x14ac:dyDescent="0.4">
      <c r="B105" s="62" t="s">
        <v>175</v>
      </c>
      <c r="C105" s="47">
        <v>720</v>
      </c>
      <c r="D105" s="48" t="s">
        <v>175</v>
      </c>
      <c r="E105" s="49" t="s">
        <v>177</v>
      </c>
      <c r="G105" s="50">
        <f t="shared" si="1"/>
        <v>5.5555555555555558E-3</v>
      </c>
      <c r="H105" s="61"/>
    </row>
    <row r="106" spans="2:8" x14ac:dyDescent="0.4">
      <c r="B106" s="62" t="s">
        <v>189</v>
      </c>
      <c r="C106" s="47">
        <v>303</v>
      </c>
      <c r="D106" s="48" t="s">
        <v>189</v>
      </c>
      <c r="E106" s="49" t="s">
        <v>190</v>
      </c>
      <c r="G106" s="50">
        <f t="shared" si="1"/>
        <v>-8.5808580858085806E-2</v>
      </c>
      <c r="H106" s="61"/>
    </row>
    <row r="107" spans="2:8" x14ac:dyDescent="0.4">
      <c r="B107" s="62" t="s">
        <v>453</v>
      </c>
      <c r="C107" s="47">
        <v>55</v>
      </c>
      <c r="D107" s="48" t="s">
        <v>453</v>
      </c>
      <c r="E107" s="49" t="s">
        <v>235</v>
      </c>
      <c r="G107" s="50">
        <f t="shared" si="1"/>
        <v>0.69090909090909092</v>
      </c>
      <c r="H107" s="61"/>
    </row>
    <row r="108" spans="2:8" x14ac:dyDescent="0.4">
      <c r="B108" s="62" t="s">
        <v>158</v>
      </c>
      <c r="C108" s="47">
        <v>5</v>
      </c>
      <c r="D108" s="48" t="s">
        <v>158</v>
      </c>
      <c r="E108" s="49" t="s">
        <v>133</v>
      </c>
      <c r="G108" s="50">
        <f t="shared" si="1"/>
        <v>1.4</v>
      </c>
      <c r="H108" s="61"/>
    </row>
    <row r="109" spans="2:8" x14ac:dyDescent="0.4">
      <c r="B109" s="62" t="s">
        <v>476</v>
      </c>
      <c r="C109" s="47">
        <v>9</v>
      </c>
      <c r="D109" s="48" t="s">
        <v>476</v>
      </c>
      <c r="E109" s="49" t="s">
        <v>160</v>
      </c>
      <c r="G109" s="50">
        <f t="shared" si="1"/>
        <v>-0.66666666666666663</v>
      </c>
      <c r="H109" s="61"/>
    </row>
    <row r="110" spans="2:8" x14ac:dyDescent="0.4">
      <c r="B110" s="62" t="s">
        <v>225</v>
      </c>
      <c r="C110" s="47">
        <v>142</v>
      </c>
      <c r="D110" s="65" t="s">
        <v>225</v>
      </c>
      <c r="E110" s="66" t="s">
        <v>227</v>
      </c>
      <c r="G110" s="50">
        <f t="shared" si="1"/>
        <v>0.11267605633802817</v>
      </c>
      <c r="H110" s="61"/>
    </row>
    <row r="111" spans="2:8" x14ac:dyDescent="0.4">
      <c r="B111" s="62" t="s">
        <v>468</v>
      </c>
      <c r="C111" s="47">
        <v>50</v>
      </c>
      <c r="D111" s="48" t="s">
        <v>468</v>
      </c>
      <c r="E111" s="49" t="s">
        <v>462</v>
      </c>
      <c r="G111" s="50">
        <f t="shared" si="1"/>
        <v>-0.48</v>
      </c>
      <c r="H111" s="61"/>
    </row>
    <row r="112" spans="2:8" x14ac:dyDescent="0.4">
      <c r="B112" s="44" t="s">
        <v>411</v>
      </c>
      <c r="C112" s="47">
        <v>17</v>
      </c>
      <c r="D112" s="44"/>
      <c r="E112" s="44"/>
      <c r="G112" s="50">
        <f t="shared" si="1"/>
        <v>-1</v>
      </c>
      <c r="H112" s="61"/>
    </row>
    <row r="113" spans="2:8" x14ac:dyDescent="0.4">
      <c r="B113" s="62" t="s">
        <v>232</v>
      </c>
      <c r="C113" s="47">
        <v>170</v>
      </c>
      <c r="D113" s="48" t="s">
        <v>232</v>
      </c>
      <c r="E113" s="49" t="s">
        <v>234</v>
      </c>
      <c r="G113" s="50">
        <f t="shared" si="1"/>
        <v>8.8235294117647065E-2</v>
      </c>
      <c r="H113" s="61"/>
    </row>
    <row r="114" spans="2:8" x14ac:dyDescent="0.4">
      <c r="B114" s="62" t="s">
        <v>238</v>
      </c>
      <c r="C114" s="47">
        <v>57</v>
      </c>
      <c r="D114" s="48" t="s">
        <v>238</v>
      </c>
      <c r="E114" s="49" t="s">
        <v>165</v>
      </c>
      <c r="G114" s="50">
        <f t="shared" si="1"/>
        <v>-0.17543859649122806</v>
      </c>
      <c r="H114" s="61"/>
    </row>
    <row r="115" spans="2:8" x14ac:dyDescent="0.4">
      <c r="B115" s="62" t="s">
        <v>397</v>
      </c>
      <c r="C115" s="47">
        <v>66</v>
      </c>
      <c r="D115" s="65" t="s">
        <v>397</v>
      </c>
      <c r="E115" s="66" t="s">
        <v>399</v>
      </c>
      <c r="G115" s="50">
        <f t="shared" si="1"/>
        <v>-0.16666666666666666</v>
      </c>
      <c r="H115" s="61"/>
    </row>
    <row r="116" spans="2:8" x14ac:dyDescent="0.4">
      <c r="B116" s="62" t="s">
        <v>359</v>
      </c>
      <c r="C116" s="47">
        <v>51</v>
      </c>
      <c r="D116" s="48" t="s">
        <v>360</v>
      </c>
      <c r="E116" s="49" t="s">
        <v>185</v>
      </c>
      <c r="G116" s="50">
        <f t="shared" si="1"/>
        <v>0.33333333333333331</v>
      </c>
      <c r="H116" s="61"/>
    </row>
    <row r="117" spans="2:8" x14ac:dyDescent="0.4">
      <c r="B117" s="62" t="s">
        <v>244</v>
      </c>
      <c r="C117" s="47">
        <v>1981</v>
      </c>
      <c r="D117" s="48" t="s">
        <v>244</v>
      </c>
      <c r="E117" s="49" t="s">
        <v>246</v>
      </c>
      <c r="G117" s="50">
        <f t="shared" si="1"/>
        <v>0.10348308934881373</v>
      </c>
      <c r="H117" s="61"/>
    </row>
    <row r="118" spans="2:8" x14ac:dyDescent="0.4">
      <c r="B118" s="62" t="s">
        <v>251</v>
      </c>
      <c r="C118" s="47">
        <v>219</v>
      </c>
      <c r="D118" s="48" t="s">
        <v>251</v>
      </c>
      <c r="E118" s="49" t="s">
        <v>253</v>
      </c>
      <c r="G118" s="50">
        <f t="shared" si="1"/>
        <v>1.8264840182648401E-2</v>
      </c>
      <c r="H118" s="61"/>
    </row>
    <row r="119" spans="2:8" x14ac:dyDescent="0.4">
      <c r="B119" s="62" t="s">
        <v>456</v>
      </c>
      <c r="C119" s="47">
        <v>17</v>
      </c>
      <c r="D119" s="65" t="s">
        <v>456</v>
      </c>
      <c r="E119" s="66" t="s">
        <v>213</v>
      </c>
      <c r="G119" s="50">
        <f t="shared" si="1"/>
        <v>5.8823529411764705E-2</v>
      </c>
      <c r="H119" s="61"/>
    </row>
    <row r="120" spans="2:8" x14ac:dyDescent="0.4">
      <c r="B120" s="62" t="s">
        <v>367</v>
      </c>
      <c r="C120" s="47">
        <v>31</v>
      </c>
      <c r="D120" s="48" t="s">
        <v>367</v>
      </c>
      <c r="E120" s="49" t="s">
        <v>333</v>
      </c>
      <c r="G120" s="50">
        <f t="shared" si="1"/>
        <v>0.4838709677419355</v>
      </c>
      <c r="H120" s="61"/>
    </row>
    <row r="121" spans="2:8" x14ac:dyDescent="0.4">
      <c r="B121" s="62" t="s">
        <v>421</v>
      </c>
      <c r="C121" s="47">
        <v>19</v>
      </c>
      <c r="D121" s="48" t="s">
        <v>421</v>
      </c>
      <c r="E121" s="49" t="s">
        <v>133</v>
      </c>
      <c r="G121" s="50">
        <f t="shared" si="1"/>
        <v>-0.36842105263157893</v>
      </c>
      <c r="H121" s="61"/>
    </row>
    <row r="122" spans="2:8" x14ac:dyDescent="0.4">
      <c r="B122" s="62" t="s">
        <v>262</v>
      </c>
      <c r="C122" s="47">
        <v>315</v>
      </c>
      <c r="D122" s="48" t="s">
        <v>262</v>
      </c>
      <c r="E122" s="49" t="s">
        <v>264</v>
      </c>
      <c r="G122" s="50">
        <f t="shared" si="1"/>
        <v>0.29206349206349208</v>
      </c>
      <c r="H122" s="61"/>
    </row>
    <row r="123" spans="2:8" x14ac:dyDescent="0.4">
      <c r="B123" s="62" t="s">
        <v>357</v>
      </c>
      <c r="C123" s="47">
        <v>38</v>
      </c>
      <c r="D123" s="48" t="s">
        <v>357</v>
      </c>
      <c r="E123" s="49" t="s">
        <v>240</v>
      </c>
      <c r="G123" s="50">
        <f t="shared" si="1"/>
        <v>-0.39473684210526316</v>
      </c>
      <c r="H123" s="61"/>
    </row>
    <row r="124" spans="2:8" x14ac:dyDescent="0.4">
      <c r="B124" s="44" t="s">
        <v>349</v>
      </c>
      <c r="C124" s="47">
        <v>343</v>
      </c>
      <c r="D124" s="48" t="s">
        <v>349</v>
      </c>
      <c r="E124" s="49" t="s">
        <v>351</v>
      </c>
      <c r="G124" s="50">
        <f t="shared" si="1"/>
        <v>0.36151603498542273</v>
      </c>
      <c r="H124" s="61"/>
    </row>
    <row r="125" spans="2:8" x14ac:dyDescent="0.4">
      <c r="B125" s="44" t="s">
        <v>394</v>
      </c>
      <c r="C125" s="47">
        <v>70</v>
      </c>
      <c r="D125" s="48" t="s">
        <v>394</v>
      </c>
      <c r="E125" s="49" t="s">
        <v>43</v>
      </c>
      <c r="G125" s="50">
        <f t="shared" si="1"/>
        <v>-1.4285714285714285E-2</v>
      </c>
      <c r="H125" s="61"/>
    </row>
    <row r="126" spans="2:8" x14ac:dyDescent="0.4">
      <c r="B126" s="44" t="s">
        <v>272</v>
      </c>
      <c r="C126" s="47">
        <v>1003</v>
      </c>
      <c r="D126" s="48" t="s">
        <v>272</v>
      </c>
      <c r="E126" s="49" t="s">
        <v>274</v>
      </c>
      <c r="G126" s="50">
        <f t="shared" si="1"/>
        <v>8.9730807577268201E-3</v>
      </c>
      <c r="H126" s="61"/>
    </row>
    <row r="127" spans="2:8" x14ac:dyDescent="0.4">
      <c r="B127" s="44" t="s">
        <v>277</v>
      </c>
      <c r="C127" s="47">
        <v>382</v>
      </c>
      <c r="D127" s="48" t="s">
        <v>277</v>
      </c>
      <c r="E127" s="49" t="s">
        <v>129</v>
      </c>
      <c r="G127" s="50">
        <f t="shared" si="1"/>
        <v>0.23298429319371727</v>
      </c>
      <c r="H127" s="61"/>
    </row>
    <row r="128" spans="2:8" x14ac:dyDescent="0.4">
      <c r="B128" s="44" t="s">
        <v>460</v>
      </c>
      <c r="C128" s="47">
        <v>27</v>
      </c>
      <c r="D128" s="48" t="s">
        <v>460</v>
      </c>
      <c r="E128" s="49" t="s">
        <v>187</v>
      </c>
      <c r="G128" s="50">
        <f t="shared" si="1"/>
        <v>0.51851851851851849</v>
      </c>
      <c r="H128" s="61"/>
    </row>
    <row r="129" spans="2:8" x14ac:dyDescent="0.4">
      <c r="B129" s="62" t="s">
        <v>25</v>
      </c>
      <c r="C129" s="47">
        <v>6747</v>
      </c>
      <c r="D129" s="48" t="s">
        <v>25</v>
      </c>
      <c r="E129" s="49" t="s">
        <v>34</v>
      </c>
      <c r="G129" s="50">
        <f t="shared" si="1"/>
        <v>0.20542463317029791</v>
      </c>
      <c r="H129" s="61"/>
    </row>
    <row r="130" spans="2:8" x14ac:dyDescent="0.4">
      <c r="B130" s="44" t="s">
        <v>26</v>
      </c>
      <c r="C130" s="47">
        <v>29414</v>
      </c>
      <c r="D130" s="48" t="s">
        <v>26</v>
      </c>
      <c r="E130" s="49" t="s">
        <v>28</v>
      </c>
      <c r="G130" s="50">
        <f t="shared" si="1"/>
        <v>0.13731556401713471</v>
      </c>
      <c r="H130" s="61"/>
    </row>
    <row r="131" spans="2:8" x14ac:dyDescent="0.4">
      <c r="B131" s="44" t="s">
        <v>463</v>
      </c>
      <c r="C131" s="47">
        <v>27</v>
      </c>
      <c r="D131" s="44"/>
      <c r="E131" s="44"/>
      <c r="G131" s="50">
        <f t="shared" si="1"/>
        <v>-1</v>
      </c>
      <c r="H131" s="61"/>
    </row>
    <row r="132" spans="2:8" x14ac:dyDescent="0.4">
      <c r="B132" s="62" t="s">
        <v>296</v>
      </c>
      <c r="C132" s="47">
        <v>678</v>
      </c>
      <c r="D132" s="48" t="s">
        <v>296</v>
      </c>
      <c r="E132" s="49" t="s">
        <v>298</v>
      </c>
      <c r="G132" s="50">
        <f t="shared" si="1"/>
        <v>0.12684365781710916</v>
      </c>
      <c r="H132" s="61"/>
    </row>
    <row r="133" spans="2:8" x14ac:dyDescent="0.4">
      <c r="B133" s="62" t="s">
        <v>310</v>
      </c>
      <c r="C133" s="47">
        <v>766</v>
      </c>
      <c r="D133" s="48" t="s">
        <v>310</v>
      </c>
      <c r="E133" s="49" t="s">
        <v>312</v>
      </c>
      <c r="G133" s="50">
        <f>(E133-C133)/C133</f>
        <v>0.29634464751958223</v>
      </c>
      <c r="H133" s="61"/>
    </row>
    <row r="134" spans="2:8" x14ac:dyDescent="0.4">
      <c r="B134" s="62" t="s">
        <v>316</v>
      </c>
      <c r="C134" s="47">
        <v>866</v>
      </c>
      <c r="D134" s="48" t="s">
        <v>316</v>
      </c>
      <c r="E134" s="49" t="s">
        <v>318</v>
      </c>
      <c r="G134" s="50">
        <f>(E134-C134)/C134</f>
        <v>0.36951501154734412</v>
      </c>
      <c r="H134" s="61"/>
    </row>
    <row r="135" spans="2:8" x14ac:dyDescent="0.4">
      <c r="B135" s="62" t="s">
        <v>323</v>
      </c>
      <c r="C135" s="47">
        <v>288</v>
      </c>
      <c r="D135" s="48" t="s">
        <v>323</v>
      </c>
      <c r="E135" s="49" t="s">
        <v>325</v>
      </c>
      <c r="G135" s="50">
        <f>(E135-C135)/C135</f>
        <v>-0.4236111111111111</v>
      </c>
      <c r="H135" s="61"/>
    </row>
    <row r="136" spans="2:8" x14ac:dyDescent="0.4">
      <c r="B136" s="44"/>
      <c r="C136" s="47"/>
      <c r="D136" s="48"/>
      <c r="E136" s="49"/>
      <c r="G136" s="50"/>
      <c r="H136" s="61"/>
    </row>
    <row r="137" spans="2:8" x14ac:dyDescent="0.4">
      <c r="G137" s="50"/>
      <c r="H137" s="61"/>
    </row>
    <row r="138" spans="2:8" x14ac:dyDescent="0.4">
      <c r="D138" s="48" t="s">
        <v>497</v>
      </c>
      <c r="E138" s="49" t="s">
        <v>171</v>
      </c>
      <c r="G138" s="50"/>
      <c r="H138" s="61"/>
    </row>
    <row r="139" spans="2:8" x14ac:dyDescent="0.4">
      <c r="D139" s="48" t="s">
        <v>499</v>
      </c>
      <c r="E139" s="49" t="s">
        <v>118</v>
      </c>
      <c r="G139" s="50"/>
      <c r="H139" s="61"/>
    </row>
    <row r="140" spans="2:8" x14ac:dyDescent="0.4">
      <c r="D140" s="48" t="s">
        <v>501</v>
      </c>
      <c r="E140" s="49" t="s">
        <v>336</v>
      </c>
      <c r="G140" s="50"/>
      <c r="H140" s="61"/>
    </row>
    <row r="141" spans="2:8" x14ac:dyDescent="0.4">
      <c r="D141" s="48" t="s">
        <v>503</v>
      </c>
      <c r="E141" s="49" t="s">
        <v>214</v>
      </c>
      <c r="G141" s="50"/>
      <c r="H141" s="61"/>
    </row>
    <row r="142" spans="2:8" x14ac:dyDescent="0.4">
      <c r="D142" s="48" t="s">
        <v>505</v>
      </c>
      <c r="E142" s="49" t="s">
        <v>106</v>
      </c>
      <c r="G142" s="50"/>
      <c r="H142" s="61"/>
    </row>
  </sheetData>
  <sortState xmlns:xlrd2="http://schemas.microsoft.com/office/spreadsheetml/2017/richdata2" ref="B4:E142">
    <sortCondition ref="B4:B142"/>
  </sortState>
  <conditionalFormatting sqref="G4:G14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1778-E5A8-46C7-8479-0DA5AB2E9160}">
  <dimension ref="A1:V142"/>
  <sheetViews>
    <sheetView workbookViewId="0">
      <selection sqref="A1:F1"/>
    </sheetView>
  </sheetViews>
  <sheetFormatPr baseColWidth="10" defaultRowHeight="15.05" x14ac:dyDescent="0.3"/>
  <cols>
    <col min="2" max="2" width="21" bestFit="1" customWidth="1"/>
    <col min="5" max="5" width="5" bestFit="1" customWidth="1"/>
    <col min="6" max="6" width="37.5546875" bestFit="1" customWidth="1"/>
    <col min="7" max="7" width="11.44140625" customWidth="1"/>
    <col min="8" max="8" width="11.44140625" style="1" customWidth="1"/>
    <col min="9" max="10" width="11.44140625" customWidth="1"/>
    <col min="11" max="11" width="11.44140625" style="2" customWidth="1"/>
    <col min="12" max="12" width="11.44140625" customWidth="1"/>
    <col min="13" max="13" width="32.6640625" bestFit="1" customWidth="1"/>
    <col min="15" max="15" width="11.5546875" style="1"/>
    <col min="18" max="18" width="11.5546875" style="2"/>
    <col min="20" max="20" width="4" customWidth="1"/>
  </cols>
  <sheetData>
    <row r="1" spans="1:22" x14ac:dyDescent="0.3">
      <c r="A1" s="161" t="s">
        <v>0</v>
      </c>
      <c r="B1" s="161"/>
      <c r="C1" s="161"/>
      <c r="D1" s="161"/>
      <c r="E1" s="161"/>
      <c r="F1" s="161"/>
      <c r="N1" t="s">
        <v>0</v>
      </c>
    </row>
    <row r="2" spans="1:22" x14ac:dyDescent="0.3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 t="s">
        <v>2</v>
      </c>
      <c r="N2" s="163"/>
      <c r="O2" s="163"/>
      <c r="P2" s="163"/>
      <c r="Q2" s="163"/>
      <c r="R2" s="163"/>
      <c r="S2" s="163"/>
      <c r="U2" t="s">
        <v>3</v>
      </c>
      <c r="V2" t="s">
        <v>4</v>
      </c>
    </row>
    <row r="3" spans="1:22" x14ac:dyDescent="0.3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5" t="s">
        <v>12</v>
      </c>
      <c r="I3" s="4" t="s">
        <v>13</v>
      </c>
      <c r="J3" s="4" t="s">
        <v>14</v>
      </c>
      <c r="K3" s="6" t="s">
        <v>15</v>
      </c>
      <c r="L3" s="7" t="s">
        <v>16</v>
      </c>
      <c r="M3" s="8" t="s">
        <v>17</v>
      </c>
      <c r="N3" s="8" t="s">
        <v>18</v>
      </c>
      <c r="O3" s="9" t="s">
        <v>19</v>
      </c>
      <c r="P3" s="8" t="s">
        <v>20</v>
      </c>
      <c r="Q3" s="8" t="s">
        <v>21</v>
      </c>
      <c r="R3" s="10" t="s">
        <v>22</v>
      </c>
      <c r="S3" s="8" t="s">
        <v>23</v>
      </c>
    </row>
    <row r="4" spans="1:22" x14ac:dyDescent="0.3">
      <c r="A4" s="3">
        <v>16</v>
      </c>
      <c r="B4" s="3" t="s">
        <v>24</v>
      </c>
      <c r="C4" s="3">
        <v>83</v>
      </c>
      <c r="D4" s="3" t="s">
        <v>25</v>
      </c>
      <c r="E4" s="3">
        <v>0</v>
      </c>
      <c r="F4" s="3" t="s">
        <v>26</v>
      </c>
      <c r="G4" s="4"/>
      <c r="H4" s="5">
        <v>29414</v>
      </c>
      <c r="I4" s="4">
        <v>14727</v>
      </c>
      <c r="J4" s="4">
        <v>14687</v>
      </c>
      <c r="K4" s="6">
        <v>8160</v>
      </c>
      <c r="L4" s="7">
        <v>6613</v>
      </c>
      <c r="M4" s="11" t="s">
        <v>26</v>
      </c>
      <c r="N4" s="12" t="s">
        <v>27</v>
      </c>
      <c r="O4" s="13" t="s">
        <v>28</v>
      </c>
      <c r="P4" s="12" t="s">
        <v>29</v>
      </c>
      <c r="Q4" s="12" t="s">
        <v>30</v>
      </c>
      <c r="R4" s="14" t="s">
        <v>31</v>
      </c>
      <c r="S4" s="12" t="s">
        <v>32</v>
      </c>
      <c r="U4" s="15">
        <f>(R4-K4)/1000</f>
        <v>1.7470000000000001</v>
      </c>
      <c r="V4" s="15">
        <f>(O4-H4)/1000</f>
        <v>4.0389999999999997</v>
      </c>
    </row>
    <row r="5" spans="1:22" x14ac:dyDescent="0.3">
      <c r="A5" s="3">
        <v>16</v>
      </c>
      <c r="B5" s="3" t="s">
        <v>24</v>
      </c>
      <c r="C5" s="3">
        <v>83</v>
      </c>
      <c r="D5" s="3" t="s">
        <v>25</v>
      </c>
      <c r="E5" s="3">
        <v>1</v>
      </c>
      <c r="F5" s="3" t="s">
        <v>25</v>
      </c>
      <c r="G5" s="4">
        <v>2084</v>
      </c>
      <c r="H5" s="5">
        <v>6747</v>
      </c>
      <c r="I5" s="4">
        <v>3306</v>
      </c>
      <c r="J5" s="4">
        <v>3441</v>
      </c>
      <c r="K5" s="6">
        <v>1766</v>
      </c>
      <c r="L5" s="7">
        <v>1502</v>
      </c>
      <c r="M5" s="11" t="s">
        <v>25</v>
      </c>
      <c r="N5" s="12" t="s">
        <v>33</v>
      </c>
      <c r="O5" s="13" t="s">
        <v>34</v>
      </c>
      <c r="P5" s="12" t="s">
        <v>35</v>
      </c>
      <c r="Q5" s="12" t="s">
        <v>36</v>
      </c>
      <c r="R5" s="14" t="s">
        <v>37</v>
      </c>
      <c r="S5" s="12" t="s">
        <v>38</v>
      </c>
      <c r="U5" s="15">
        <f t="shared" ref="U5:U68" si="0">(R5-K5)/1000</f>
        <v>0.45200000000000001</v>
      </c>
      <c r="V5" s="15">
        <f t="shared" ref="V5:V68" si="1">(O5-H5)/1000</f>
        <v>1.3859999999999999</v>
      </c>
    </row>
    <row r="6" spans="1:22" x14ac:dyDescent="0.3">
      <c r="A6" s="3">
        <v>16</v>
      </c>
      <c r="B6" s="3" t="s">
        <v>24</v>
      </c>
      <c r="C6" s="3">
        <v>83</v>
      </c>
      <c r="D6" s="3" t="s">
        <v>25</v>
      </c>
      <c r="E6" s="3">
        <v>2</v>
      </c>
      <c r="F6" s="3" t="s">
        <v>39</v>
      </c>
      <c r="G6" s="4">
        <v>1661</v>
      </c>
      <c r="H6" s="5">
        <v>136</v>
      </c>
      <c r="I6" s="4">
        <v>70</v>
      </c>
      <c r="J6" s="4">
        <v>66</v>
      </c>
      <c r="K6" s="6">
        <v>32</v>
      </c>
      <c r="L6" s="7">
        <v>27</v>
      </c>
      <c r="M6" s="11" t="s">
        <v>39</v>
      </c>
      <c r="N6" s="12" t="s">
        <v>40</v>
      </c>
      <c r="O6" s="13" t="s">
        <v>41</v>
      </c>
      <c r="P6" s="12" t="s">
        <v>42</v>
      </c>
      <c r="Q6" s="12" t="s">
        <v>43</v>
      </c>
      <c r="R6" s="14" t="s">
        <v>44</v>
      </c>
      <c r="S6" s="12" t="s">
        <v>45</v>
      </c>
      <c r="U6" s="15">
        <f t="shared" si="0"/>
        <v>7.0000000000000001E-3</v>
      </c>
      <c r="V6" s="15">
        <f t="shared" si="1"/>
        <v>-3.0000000000000001E-3</v>
      </c>
    </row>
    <row r="7" spans="1:22" x14ac:dyDescent="0.3">
      <c r="A7" s="3">
        <v>16</v>
      </c>
      <c r="B7" s="3" t="s">
        <v>24</v>
      </c>
      <c r="C7" s="3">
        <v>83</v>
      </c>
      <c r="D7" s="3" t="s">
        <v>25</v>
      </c>
      <c r="E7" s="3">
        <v>3</v>
      </c>
      <c r="F7" s="3" t="s">
        <v>46</v>
      </c>
      <c r="G7" s="4">
        <v>1629</v>
      </c>
      <c r="H7" s="5">
        <v>359</v>
      </c>
      <c r="I7" s="4">
        <v>173</v>
      </c>
      <c r="J7" s="4">
        <v>186</v>
      </c>
      <c r="K7" s="6">
        <v>87</v>
      </c>
      <c r="L7" s="7">
        <v>74</v>
      </c>
      <c r="M7" s="11" t="s">
        <v>46</v>
      </c>
      <c r="N7" s="12" t="s">
        <v>47</v>
      </c>
      <c r="O7" s="13" t="s">
        <v>48</v>
      </c>
      <c r="P7" s="12" t="s">
        <v>49</v>
      </c>
      <c r="Q7" s="12" t="s">
        <v>50</v>
      </c>
      <c r="R7" s="14" t="s">
        <v>51</v>
      </c>
      <c r="S7" s="12" t="s">
        <v>52</v>
      </c>
      <c r="U7" s="15">
        <f t="shared" si="0"/>
        <v>2.9000000000000001E-2</v>
      </c>
      <c r="V7" s="15">
        <f t="shared" si="1"/>
        <v>7.1999999999999995E-2</v>
      </c>
    </row>
    <row r="8" spans="1:22" x14ac:dyDescent="0.3">
      <c r="A8" s="3">
        <v>16</v>
      </c>
      <c r="B8" s="3" t="s">
        <v>24</v>
      </c>
      <c r="C8" s="3">
        <v>83</v>
      </c>
      <c r="D8" s="3" t="s">
        <v>25</v>
      </c>
      <c r="E8" s="3">
        <v>4</v>
      </c>
      <c r="F8" s="3" t="s">
        <v>53</v>
      </c>
      <c r="G8" s="4">
        <v>1684</v>
      </c>
      <c r="H8" s="5">
        <v>395</v>
      </c>
      <c r="I8" s="4">
        <v>193</v>
      </c>
      <c r="J8" s="4">
        <v>202</v>
      </c>
      <c r="K8" s="6">
        <v>121</v>
      </c>
      <c r="L8" s="7">
        <v>96</v>
      </c>
      <c r="M8" s="11" t="s">
        <v>53</v>
      </c>
      <c r="N8" s="12" t="s">
        <v>54</v>
      </c>
      <c r="O8" s="13" t="s">
        <v>55</v>
      </c>
      <c r="P8" s="12" t="s">
        <v>56</v>
      </c>
      <c r="Q8" s="12" t="s">
        <v>57</v>
      </c>
      <c r="R8" s="14" t="s">
        <v>58</v>
      </c>
      <c r="S8" s="12" t="s">
        <v>59</v>
      </c>
      <c r="U8" s="15">
        <f t="shared" si="0"/>
        <v>8.9999999999999993E-3</v>
      </c>
      <c r="V8" s="15">
        <f t="shared" si="1"/>
        <v>2E-3</v>
      </c>
    </row>
    <row r="9" spans="1:22" x14ac:dyDescent="0.3">
      <c r="A9" s="3">
        <v>16</v>
      </c>
      <c r="B9" s="3" t="s">
        <v>24</v>
      </c>
      <c r="C9" s="3">
        <v>83</v>
      </c>
      <c r="D9" s="3" t="s">
        <v>25</v>
      </c>
      <c r="E9" s="3">
        <v>5</v>
      </c>
      <c r="F9" s="3" t="s">
        <v>60</v>
      </c>
      <c r="G9" s="4">
        <v>2251</v>
      </c>
      <c r="H9" s="5">
        <v>241</v>
      </c>
      <c r="I9" s="4">
        <v>131</v>
      </c>
      <c r="J9" s="4">
        <v>110</v>
      </c>
      <c r="K9" s="6">
        <v>44</v>
      </c>
      <c r="L9" s="7">
        <v>42</v>
      </c>
      <c r="M9" s="11" t="s">
        <v>60</v>
      </c>
      <c r="N9" s="12" t="s">
        <v>61</v>
      </c>
      <c r="O9" s="13" t="s">
        <v>62</v>
      </c>
      <c r="P9" s="12" t="s">
        <v>63</v>
      </c>
      <c r="Q9" s="12" t="s">
        <v>64</v>
      </c>
      <c r="R9" s="14" t="s">
        <v>65</v>
      </c>
      <c r="S9" s="12" t="s">
        <v>66</v>
      </c>
      <c r="U9" s="15">
        <f t="shared" si="0"/>
        <v>1.7000000000000001E-2</v>
      </c>
      <c r="V9" s="15">
        <f t="shared" si="1"/>
        <v>2.3E-2</v>
      </c>
    </row>
    <row r="10" spans="1:22" x14ac:dyDescent="0.3">
      <c r="A10" s="3">
        <v>16</v>
      </c>
      <c r="B10" s="3" t="s">
        <v>24</v>
      </c>
      <c r="C10" s="3">
        <v>83</v>
      </c>
      <c r="D10" s="3" t="s">
        <v>25</v>
      </c>
      <c r="E10" s="3">
        <v>6</v>
      </c>
      <c r="F10" s="3" t="s">
        <v>67</v>
      </c>
      <c r="G10" s="4">
        <v>1639</v>
      </c>
      <c r="H10" s="5">
        <v>587</v>
      </c>
      <c r="I10" s="4">
        <v>294</v>
      </c>
      <c r="J10" s="4">
        <v>293</v>
      </c>
      <c r="K10" s="6">
        <v>144</v>
      </c>
      <c r="L10" s="7">
        <v>117</v>
      </c>
      <c r="M10" s="11" t="s">
        <v>67</v>
      </c>
      <c r="N10" s="12" t="s">
        <v>68</v>
      </c>
      <c r="O10" s="13" t="s">
        <v>69</v>
      </c>
      <c r="P10" s="12" t="s">
        <v>70</v>
      </c>
      <c r="Q10" s="12" t="s">
        <v>71</v>
      </c>
      <c r="R10" s="14" t="s">
        <v>72</v>
      </c>
      <c r="S10" s="12" t="s">
        <v>73</v>
      </c>
      <c r="U10" s="15">
        <f t="shared" si="0"/>
        <v>7.3999999999999996E-2</v>
      </c>
      <c r="V10" s="15">
        <f t="shared" si="1"/>
        <v>0.221</v>
      </c>
    </row>
    <row r="11" spans="1:22" x14ac:dyDescent="0.3">
      <c r="A11" s="3">
        <v>16</v>
      </c>
      <c r="B11" s="3" t="s">
        <v>24</v>
      </c>
      <c r="C11" s="3">
        <v>83</v>
      </c>
      <c r="D11" s="3" t="s">
        <v>25</v>
      </c>
      <c r="E11" s="3">
        <v>7</v>
      </c>
      <c r="F11" s="3" t="s">
        <v>74</v>
      </c>
      <c r="G11" s="4">
        <v>1707</v>
      </c>
      <c r="H11" s="5">
        <v>99</v>
      </c>
      <c r="I11" s="4">
        <v>52</v>
      </c>
      <c r="J11" s="4">
        <v>47</v>
      </c>
      <c r="K11" s="6">
        <v>27</v>
      </c>
      <c r="L11" s="7">
        <v>21</v>
      </c>
      <c r="M11" s="11" t="s">
        <v>74</v>
      </c>
      <c r="N11" s="12" t="s">
        <v>75</v>
      </c>
      <c r="O11" s="13" t="s">
        <v>76</v>
      </c>
      <c r="P11" s="12" t="s">
        <v>77</v>
      </c>
      <c r="Q11" s="12" t="s">
        <v>43</v>
      </c>
      <c r="R11" s="14" t="s">
        <v>78</v>
      </c>
      <c r="S11" s="12" t="s">
        <v>79</v>
      </c>
      <c r="U11" s="15">
        <f t="shared" si="0"/>
        <v>5.0000000000000001E-3</v>
      </c>
      <c r="V11" s="15">
        <f t="shared" si="1"/>
        <v>3.5999999999999997E-2</v>
      </c>
    </row>
    <row r="12" spans="1:22" x14ac:dyDescent="0.3">
      <c r="A12" s="3">
        <v>16</v>
      </c>
      <c r="B12" s="3" t="s">
        <v>24</v>
      </c>
      <c r="C12" s="3">
        <v>83</v>
      </c>
      <c r="D12" s="3" t="s">
        <v>25</v>
      </c>
      <c r="E12" s="3">
        <v>8</v>
      </c>
      <c r="F12" s="3" t="s">
        <v>80</v>
      </c>
      <c r="G12" s="4">
        <v>2142</v>
      </c>
      <c r="H12" s="5">
        <v>1738</v>
      </c>
      <c r="I12" s="4">
        <v>858</v>
      </c>
      <c r="J12" s="4">
        <v>880</v>
      </c>
      <c r="K12" s="6">
        <v>535</v>
      </c>
      <c r="L12" s="7">
        <v>421</v>
      </c>
      <c r="M12" s="11" t="s">
        <v>80</v>
      </c>
      <c r="N12" s="12" t="s">
        <v>81</v>
      </c>
      <c r="O12" s="13" t="s">
        <v>82</v>
      </c>
      <c r="P12" s="12" t="s">
        <v>83</v>
      </c>
      <c r="Q12" s="12" t="s">
        <v>84</v>
      </c>
      <c r="R12" s="14" t="s">
        <v>85</v>
      </c>
      <c r="S12" s="12" t="s">
        <v>86</v>
      </c>
      <c r="U12" s="15">
        <f t="shared" si="0"/>
        <v>0.108</v>
      </c>
      <c r="V12" s="15">
        <f t="shared" si="1"/>
        <v>0.17</v>
      </c>
    </row>
    <row r="13" spans="1:22" s="25" customFormat="1" x14ac:dyDescent="0.3">
      <c r="A13" s="16">
        <v>16</v>
      </c>
      <c r="B13" s="16" t="s">
        <v>24</v>
      </c>
      <c r="C13" s="16">
        <v>83</v>
      </c>
      <c r="D13" s="16" t="s">
        <v>25</v>
      </c>
      <c r="E13" s="16">
        <v>9</v>
      </c>
      <c r="F13" s="16" t="s">
        <v>87</v>
      </c>
      <c r="G13" s="17">
        <v>1701</v>
      </c>
      <c r="H13" s="18">
        <v>668</v>
      </c>
      <c r="I13" s="17">
        <v>331</v>
      </c>
      <c r="J13" s="17">
        <v>337</v>
      </c>
      <c r="K13" s="19">
        <v>190</v>
      </c>
      <c r="L13" s="20">
        <v>145</v>
      </c>
      <c r="M13" s="21" t="s">
        <v>87</v>
      </c>
      <c r="N13" s="22" t="s">
        <v>88</v>
      </c>
      <c r="O13" s="23" t="s">
        <v>89</v>
      </c>
      <c r="P13" s="22" t="s">
        <v>90</v>
      </c>
      <c r="Q13" s="22" t="s">
        <v>91</v>
      </c>
      <c r="R13" s="24" t="s">
        <v>92</v>
      </c>
      <c r="S13" s="22" t="s">
        <v>41</v>
      </c>
      <c r="U13" s="26">
        <f t="shared" si="0"/>
        <v>-8.9999999999999993E-3</v>
      </c>
      <c r="V13" s="26">
        <f t="shared" si="1"/>
        <v>-0.112</v>
      </c>
    </row>
    <row r="14" spans="1:22" x14ac:dyDescent="0.3">
      <c r="A14" s="3">
        <v>16</v>
      </c>
      <c r="B14" s="3" t="s">
        <v>24</v>
      </c>
      <c r="C14" s="27">
        <v>83</v>
      </c>
      <c r="D14" s="27" t="s">
        <v>25</v>
      </c>
      <c r="E14" s="27">
        <v>10</v>
      </c>
      <c r="F14" s="27" t="s">
        <v>93</v>
      </c>
      <c r="G14" s="28">
        <v>2038</v>
      </c>
      <c r="H14" s="29">
        <v>630</v>
      </c>
      <c r="I14" s="28">
        <v>311</v>
      </c>
      <c r="J14" s="28">
        <v>319</v>
      </c>
      <c r="K14" s="30">
        <v>159</v>
      </c>
      <c r="L14" s="31">
        <v>142</v>
      </c>
      <c r="M14" s="32" t="s">
        <v>93</v>
      </c>
      <c r="N14" s="33" t="s">
        <v>94</v>
      </c>
      <c r="O14" s="34" t="s">
        <v>95</v>
      </c>
      <c r="P14" s="33" t="s">
        <v>96</v>
      </c>
      <c r="Q14" s="33" t="s">
        <v>97</v>
      </c>
      <c r="R14" s="35" t="s">
        <v>98</v>
      </c>
      <c r="S14" s="33" t="s">
        <v>99</v>
      </c>
      <c r="U14" s="15">
        <f t="shared" si="0"/>
        <v>7.9000000000000001E-2</v>
      </c>
      <c r="V14" s="15">
        <f t="shared" si="1"/>
        <v>0.255</v>
      </c>
    </row>
    <row r="15" spans="1:22" x14ac:dyDescent="0.3">
      <c r="A15" s="3">
        <v>16</v>
      </c>
      <c r="B15" s="3" t="s">
        <v>24</v>
      </c>
      <c r="C15" s="27">
        <v>83</v>
      </c>
      <c r="D15" s="27" t="s">
        <v>25</v>
      </c>
      <c r="E15" s="27">
        <v>11</v>
      </c>
      <c r="F15" s="27" t="s">
        <v>100</v>
      </c>
      <c r="G15" s="28">
        <v>1499</v>
      </c>
      <c r="H15" s="29">
        <v>619</v>
      </c>
      <c r="I15" s="28">
        <v>317</v>
      </c>
      <c r="J15" s="28">
        <v>302</v>
      </c>
      <c r="K15" s="30">
        <v>138</v>
      </c>
      <c r="L15" s="31">
        <v>128</v>
      </c>
      <c r="M15" s="32" t="s">
        <v>100</v>
      </c>
      <c r="N15" s="33" t="s">
        <v>101</v>
      </c>
      <c r="O15" s="34" t="s">
        <v>102</v>
      </c>
      <c r="P15" s="33" t="s">
        <v>103</v>
      </c>
      <c r="Q15" s="33" t="s">
        <v>104</v>
      </c>
      <c r="R15" s="35" t="s">
        <v>105</v>
      </c>
      <c r="S15" s="33" t="s">
        <v>106</v>
      </c>
      <c r="U15" s="15">
        <f t="shared" si="0"/>
        <v>3.4000000000000002E-2</v>
      </c>
      <c r="V15" s="15">
        <f t="shared" si="1"/>
        <v>5.3999999999999999E-2</v>
      </c>
    </row>
    <row r="16" spans="1:22" x14ac:dyDescent="0.3">
      <c r="A16" s="3">
        <v>16</v>
      </c>
      <c r="B16" s="3" t="s">
        <v>24</v>
      </c>
      <c r="C16" s="27">
        <v>83</v>
      </c>
      <c r="D16" s="27" t="s">
        <v>25</v>
      </c>
      <c r="E16" s="27">
        <v>12</v>
      </c>
      <c r="F16" s="27" t="s">
        <v>107</v>
      </c>
      <c r="G16" s="28">
        <v>1591</v>
      </c>
      <c r="H16" s="29">
        <v>203</v>
      </c>
      <c r="I16" s="28">
        <v>102</v>
      </c>
      <c r="J16" s="28">
        <v>101</v>
      </c>
      <c r="K16" s="30">
        <v>51</v>
      </c>
      <c r="L16" s="31">
        <v>49</v>
      </c>
      <c r="M16" s="32" t="s">
        <v>107</v>
      </c>
      <c r="N16" s="33" t="s">
        <v>108</v>
      </c>
      <c r="O16" s="34" t="s">
        <v>109</v>
      </c>
      <c r="P16" s="33" t="s">
        <v>110</v>
      </c>
      <c r="Q16" s="33" t="s">
        <v>111</v>
      </c>
      <c r="R16" s="35" t="s">
        <v>112</v>
      </c>
      <c r="S16" s="33" t="s">
        <v>113</v>
      </c>
      <c r="U16" s="15">
        <f t="shared" si="0"/>
        <v>-2E-3</v>
      </c>
      <c r="V16" s="26">
        <f t="shared" si="1"/>
        <v>-5.8999999999999997E-2</v>
      </c>
    </row>
    <row r="17" spans="1:22" x14ac:dyDescent="0.3">
      <c r="A17" s="3">
        <v>16</v>
      </c>
      <c r="B17" s="3" t="s">
        <v>24</v>
      </c>
      <c r="C17" s="27">
        <v>83</v>
      </c>
      <c r="D17" s="27" t="s">
        <v>25</v>
      </c>
      <c r="E17" s="27">
        <v>13</v>
      </c>
      <c r="F17" s="27" t="s">
        <v>114</v>
      </c>
      <c r="G17" s="28">
        <v>1811</v>
      </c>
      <c r="H17" s="29">
        <v>13</v>
      </c>
      <c r="I17" s="28" t="s">
        <v>115</v>
      </c>
      <c r="J17" s="28" t="s">
        <v>115</v>
      </c>
      <c r="K17" s="30">
        <v>2</v>
      </c>
      <c r="L17" s="31">
        <v>2</v>
      </c>
      <c r="M17" s="32" t="s">
        <v>114</v>
      </c>
      <c r="N17" s="33" t="s">
        <v>116</v>
      </c>
      <c r="O17" s="34" t="s">
        <v>117</v>
      </c>
      <c r="P17" s="33" t="s">
        <v>115</v>
      </c>
      <c r="Q17" s="33" t="s">
        <v>115</v>
      </c>
      <c r="R17" s="35" t="s">
        <v>118</v>
      </c>
      <c r="S17" s="33" t="s">
        <v>118</v>
      </c>
      <c r="U17" s="15">
        <f t="shared" si="0"/>
        <v>0</v>
      </c>
      <c r="V17" s="26">
        <f t="shared" si="1"/>
        <v>-7.0000000000000001E-3</v>
      </c>
    </row>
    <row r="18" spans="1:22" s="25" customFormat="1" x14ac:dyDescent="0.3">
      <c r="A18" s="16">
        <v>16</v>
      </c>
      <c r="B18" s="16" t="s">
        <v>24</v>
      </c>
      <c r="C18" s="16">
        <v>83</v>
      </c>
      <c r="D18" s="16" t="s">
        <v>25</v>
      </c>
      <c r="E18" s="16">
        <v>16</v>
      </c>
      <c r="F18" s="16" t="s">
        <v>119</v>
      </c>
      <c r="G18" s="17">
        <v>1540</v>
      </c>
      <c r="H18" s="18">
        <v>43</v>
      </c>
      <c r="I18" s="17">
        <v>18</v>
      </c>
      <c r="J18" s="17">
        <v>25</v>
      </c>
      <c r="K18" s="19">
        <v>17</v>
      </c>
      <c r="L18" s="20">
        <v>13</v>
      </c>
      <c r="M18" s="21" t="s">
        <v>119</v>
      </c>
      <c r="N18" s="22" t="s">
        <v>120</v>
      </c>
      <c r="O18" s="23" t="s">
        <v>121</v>
      </c>
      <c r="P18" s="22" t="s">
        <v>122</v>
      </c>
      <c r="Q18" s="22" t="s">
        <v>122</v>
      </c>
      <c r="R18" s="24" t="s">
        <v>123</v>
      </c>
      <c r="S18" s="22" t="s">
        <v>124</v>
      </c>
      <c r="U18" s="26">
        <f t="shared" si="0"/>
        <v>-6.0000000000000001E-3</v>
      </c>
      <c r="V18" s="26">
        <f t="shared" si="1"/>
        <v>-2.7E-2</v>
      </c>
    </row>
    <row r="19" spans="1:22" x14ac:dyDescent="0.3">
      <c r="A19" s="3">
        <v>16</v>
      </c>
      <c r="B19" s="3" t="s">
        <v>24</v>
      </c>
      <c r="C19" s="3">
        <v>83</v>
      </c>
      <c r="D19" s="3" t="s">
        <v>25</v>
      </c>
      <c r="E19" s="3">
        <v>17</v>
      </c>
      <c r="F19" s="3" t="s">
        <v>125</v>
      </c>
      <c r="G19" s="4">
        <v>1948</v>
      </c>
      <c r="H19" s="5">
        <v>1335</v>
      </c>
      <c r="I19" s="4">
        <v>663</v>
      </c>
      <c r="J19" s="4">
        <v>672</v>
      </c>
      <c r="K19" s="6">
        <v>332</v>
      </c>
      <c r="L19" s="7">
        <v>288</v>
      </c>
      <c r="M19" s="11" t="s">
        <v>125</v>
      </c>
      <c r="N19" s="12" t="s">
        <v>126</v>
      </c>
      <c r="O19" s="13" t="s">
        <v>127</v>
      </c>
      <c r="P19" s="12" t="s">
        <v>128</v>
      </c>
      <c r="Q19" s="12" t="s">
        <v>84</v>
      </c>
      <c r="R19" s="14" t="s">
        <v>129</v>
      </c>
      <c r="S19" s="12" t="s">
        <v>130</v>
      </c>
      <c r="U19" s="15">
        <f t="shared" si="0"/>
        <v>0.13900000000000001</v>
      </c>
      <c r="V19" s="15">
        <f t="shared" si="1"/>
        <v>0.51800000000000002</v>
      </c>
    </row>
    <row r="20" spans="1:22" x14ac:dyDescent="0.3">
      <c r="A20" s="3">
        <v>16</v>
      </c>
      <c r="B20" s="3" t="s">
        <v>24</v>
      </c>
      <c r="C20" s="3">
        <v>83</v>
      </c>
      <c r="D20" s="3" t="s">
        <v>25</v>
      </c>
      <c r="E20" s="3">
        <v>18</v>
      </c>
      <c r="F20" s="3" t="s">
        <v>131</v>
      </c>
      <c r="G20" s="4">
        <v>1353</v>
      </c>
      <c r="H20" s="5">
        <v>17</v>
      </c>
      <c r="I20" s="4">
        <v>10</v>
      </c>
      <c r="J20" s="4">
        <v>7</v>
      </c>
      <c r="K20" s="6">
        <v>12</v>
      </c>
      <c r="L20" s="7">
        <v>6</v>
      </c>
      <c r="M20" s="11" t="s">
        <v>131</v>
      </c>
      <c r="N20" s="12" t="s">
        <v>132</v>
      </c>
      <c r="O20" s="13" t="s">
        <v>133</v>
      </c>
      <c r="P20" s="12" t="s">
        <v>117</v>
      </c>
      <c r="Q20" s="12" t="s">
        <v>117</v>
      </c>
      <c r="R20" s="14" t="s">
        <v>123</v>
      </c>
      <c r="S20" s="12" t="s">
        <v>134</v>
      </c>
      <c r="U20" s="15">
        <f t="shared" si="0"/>
        <v>-1E-3</v>
      </c>
      <c r="V20" s="26">
        <f t="shared" si="1"/>
        <v>-5.0000000000000001E-3</v>
      </c>
    </row>
    <row r="21" spans="1:22" x14ac:dyDescent="0.3">
      <c r="A21" s="3">
        <v>16</v>
      </c>
      <c r="B21" s="3" t="s">
        <v>24</v>
      </c>
      <c r="C21" s="3">
        <v>83</v>
      </c>
      <c r="D21" s="3" t="s">
        <v>25</v>
      </c>
      <c r="E21" s="3">
        <v>19</v>
      </c>
      <c r="F21" s="3" t="s">
        <v>135</v>
      </c>
      <c r="G21" s="4">
        <v>1342</v>
      </c>
      <c r="H21" s="5">
        <v>113</v>
      </c>
      <c r="I21" s="4">
        <v>58</v>
      </c>
      <c r="J21" s="4">
        <v>55</v>
      </c>
      <c r="K21" s="6">
        <v>22</v>
      </c>
      <c r="L21" s="7">
        <v>21</v>
      </c>
      <c r="M21" s="11" t="s">
        <v>135</v>
      </c>
      <c r="N21" s="12" t="s">
        <v>136</v>
      </c>
      <c r="O21" s="13" t="s">
        <v>137</v>
      </c>
      <c r="P21" s="12" t="s">
        <v>138</v>
      </c>
      <c r="Q21" s="12" t="s">
        <v>111</v>
      </c>
      <c r="R21" s="14" t="s">
        <v>113</v>
      </c>
      <c r="S21" s="12" t="s">
        <v>139</v>
      </c>
      <c r="U21" s="15">
        <f t="shared" si="0"/>
        <v>1.6E-2</v>
      </c>
      <c r="V21" s="15">
        <f t="shared" si="1"/>
        <v>3.6999999999999998E-2</v>
      </c>
    </row>
    <row r="22" spans="1:22" x14ac:dyDescent="0.3">
      <c r="A22" s="3">
        <v>16</v>
      </c>
      <c r="B22" s="3" t="s">
        <v>24</v>
      </c>
      <c r="C22" s="3">
        <v>83</v>
      </c>
      <c r="D22" s="3" t="s">
        <v>25</v>
      </c>
      <c r="E22" s="3">
        <v>20</v>
      </c>
      <c r="F22" s="3" t="s">
        <v>140</v>
      </c>
      <c r="G22" s="4">
        <v>1800</v>
      </c>
      <c r="H22" s="5">
        <v>448</v>
      </c>
      <c r="I22" s="4">
        <v>233</v>
      </c>
      <c r="J22" s="4">
        <v>215</v>
      </c>
      <c r="K22" s="6">
        <v>114</v>
      </c>
      <c r="L22" s="7">
        <v>101</v>
      </c>
      <c r="M22" s="11" t="s">
        <v>140</v>
      </c>
      <c r="N22" s="12" t="s">
        <v>141</v>
      </c>
      <c r="O22" s="13" t="s">
        <v>142</v>
      </c>
      <c r="P22" s="12" t="s">
        <v>72</v>
      </c>
      <c r="Q22" s="12" t="s">
        <v>143</v>
      </c>
      <c r="R22" s="14" t="s">
        <v>64</v>
      </c>
      <c r="S22" s="12" t="s">
        <v>144</v>
      </c>
      <c r="U22" s="15">
        <f t="shared" si="0"/>
        <v>0.01</v>
      </c>
      <c r="V22" s="26">
        <f t="shared" si="1"/>
        <v>-1.4E-2</v>
      </c>
    </row>
    <row r="23" spans="1:22" x14ac:dyDescent="0.3">
      <c r="A23" s="3">
        <v>16</v>
      </c>
      <c r="B23" s="3" t="s">
        <v>24</v>
      </c>
      <c r="C23" s="3">
        <v>83</v>
      </c>
      <c r="D23" s="3" t="s">
        <v>25</v>
      </c>
      <c r="E23" s="3">
        <v>23</v>
      </c>
      <c r="F23" s="3" t="s">
        <v>145</v>
      </c>
      <c r="G23" s="4">
        <v>1719</v>
      </c>
      <c r="H23" s="5">
        <v>168</v>
      </c>
      <c r="I23" s="4">
        <v>90</v>
      </c>
      <c r="J23" s="4">
        <v>78</v>
      </c>
      <c r="K23" s="6">
        <v>47</v>
      </c>
      <c r="L23" s="7">
        <v>44</v>
      </c>
      <c r="M23" s="11" t="s">
        <v>145</v>
      </c>
      <c r="N23" s="12" t="s">
        <v>146</v>
      </c>
      <c r="O23" s="13" t="s">
        <v>147</v>
      </c>
      <c r="P23" s="12" t="s">
        <v>148</v>
      </c>
      <c r="Q23" s="12" t="s">
        <v>149</v>
      </c>
      <c r="R23" s="14" t="s">
        <v>65</v>
      </c>
      <c r="S23" s="12" t="s">
        <v>150</v>
      </c>
      <c r="U23" s="15">
        <f t="shared" si="0"/>
        <v>1.4E-2</v>
      </c>
      <c r="V23" s="15">
        <f t="shared" si="1"/>
        <v>5.2999999999999999E-2</v>
      </c>
    </row>
    <row r="24" spans="1:22" x14ac:dyDescent="0.3">
      <c r="A24" s="3">
        <v>16</v>
      </c>
      <c r="B24" s="3" t="s">
        <v>24</v>
      </c>
      <c r="C24" s="3">
        <v>83</v>
      </c>
      <c r="D24" s="3" t="s">
        <v>25</v>
      </c>
      <c r="E24" s="3">
        <v>24</v>
      </c>
      <c r="F24" s="3" t="s">
        <v>151</v>
      </c>
      <c r="G24" s="4">
        <v>2003</v>
      </c>
      <c r="H24" s="5">
        <v>708</v>
      </c>
      <c r="I24" s="4">
        <v>348</v>
      </c>
      <c r="J24" s="4">
        <v>360</v>
      </c>
      <c r="K24" s="6">
        <v>173</v>
      </c>
      <c r="L24" s="7">
        <v>151</v>
      </c>
      <c r="M24" s="11" t="s">
        <v>151</v>
      </c>
      <c r="N24" s="12" t="s">
        <v>152</v>
      </c>
      <c r="O24" s="13" t="s">
        <v>153</v>
      </c>
      <c r="P24" s="12" t="s">
        <v>154</v>
      </c>
      <c r="Q24" s="12" t="s">
        <v>155</v>
      </c>
      <c r="R24" s="14" t="s">
        <v>156</v>
      </c>
      <c r="S24" s="12" t="s">
        <v>157</v>
      </c>
      <c r="U24" s="15">
        <f t="shared" si="0"/>
        <v>4.9000000000000002E-2</v>
      </c>
      <c r="V24" s="15">
        <f t="shared" si="1"/>
        <v>0.109</v>
      </c>
    </row>
    <row r="25" spans="1:22" x14ac:dyDescent="0.3">
      <c r="A25" s="3">
        <v>16</v>
      </c>
      <c r="B25" s="3" t="s">
        <v>24</v>
      </c>
      <c r="C25" s="3">
        <v>83</v>
      </c>
      <c r="D25" s="3" t="s">
        <v>25</v>
      </c>
      <c r="E25" s="3">
        <v>25</v>
      </c>
      <c r="F25" s="3" t="s">
        <v>158</v>
      </c>
      <c r="G25" s="4">
        <v>1126</v>
      </c>
      <c r="H25" s="5">
        <v>5</v>
      </c>
      <c r="I25" s="4" t="s">
        <v>115</v>
      </c>
      <c r="J25" s="4" t="s">
        <v>115</v>
      </c>
      <c r="K25" s="6">
        <v>4</v>
      </c>
      <c r="L25" s="7">
        <v>1</v>
      </c>
      <c r="M25" s="11" t="s">
        <v>158</v>
      </c>
      <c r="N25" s="12" t="s">
        <v>159</v>
      </c>
      <c r="O25" s="13" t="s">
        <v>133</v>
      </c>
      <c r="P25" s="12" t="s">
        <v>115</v>
      </c>
      <c r="Q25" s="12" t="s">
        <v>115</v>
      </c>
      <c r="R25" s="14" t="s">
        <v>160</v>
      </c>
      <c r="S25" s="12" t="s">
        <v>118</v>
      </c>
      <c r="U25" s="15">
        <f t="shared" si="0"/>
        <v>-1E-3</v>
      </c>
      <c r="V25" s="15">
        <f t="shared" si="1"/>
        <v>7.0000000000000001E-3</v>
      </c>
    </row>
    <row r="26" spans="1:22" x14ac:dyDescent="0.3">
      <c r="A26" s="3">
        <v>16</v>
      </c>
      <c r="B26" s="3" t="s">
        <v>24</v>
      </c>
      <c r="C26" s="3">
        <v>83</v>
      </c>
      <c r="D26" s="3" t="s">
        <v>25</v>
      </c>
      <c r="E26" s="3">
        <v>26</v>
      </c>
      <c r="F26" s="3" t="s">
        <v>161</v>
      </c>
      <c r="G26" s="4">
        <v>1580</v>
      </c>
      <c r="H26" s="5">
        <v>102</v>
      </c>
      <c r="I26" s="4">
        <v>51</v>
      </c>
      <c r="J26" s="4">
        <v>51</v>
      </c>
      <c r="K26" s="6">
        <v>34</v>
      </c>
      <c r="L26" s="7">
        <v>29</v>
      </c>
      <c r="M26" s="11" t="s">
        <v>161</v>
      </c>
      <c r="N26" s="12" t="s">
        <v>162</v>
      </c>
      <c r="O26" s="13" t="s">
        <v>163</v>
      </c>
      <c r="P26" s="12" t="s">
        <v>164</v>
      </c>
      <c r="Q26" s="12" t="s">
        <v>165</v>
      </c>
      <c r="R26" s="14" t="s">
        <v>166</v>
      </c>
      <c r="S26" s="12" t="s">
        <v>139</v>
      </c>
      <c r="U26" s="15">
        <f t="shared" si="0"/>
        <v>6.0000000000000001E-3</v>
      </c>
      <c r="V26" s="26">
        <f t="shared" si="1"/>
        <v>-0.01</v>
      </c>
    </row>
    <row r="27" spans="1:22" x14ac:dyDescent="0.3">
      <c r="A27" s="3">
        <v>16</v>
      </c>
      <c r="B27" s="3" t="s">
        <v>24</v>
      </c>
      <c r="C27" s="3">
        <v>83</v>
      </c>
      <c r="D27" s="3" t="s">
        <v>25</v>
      </c>
      <c r="E27" s="3">
        <v>27</v>
      </c>
      <c r="F27" s="3" t="s">
        <v>167</v>
      </c>
      <c r="G27" s="4">
        <v>2158</v>
      </c>
      <c r="H27" s="5">
        <v>63</v>
      </c>
      <c r="I27" s="4">
        <v>24</v>
      </c>
      <c r="J27" s="4">
        <v>39</v>
      </c>
      <c r="K27" s="6">
        <v>17</v>
      </c>
      <c r="L27" s="7">
        <v>14</v>
      </c>
      <c r="M27" s="11" t="s">
        <v>168</v>
      </c>
      <c r="N27" s="12" t="s">
        <v>169</v>
      </c>
      <c r="O27" s="13" t="s">
        <v>170</v>
      </c>
      <c r="P27" s="12" t="s">
        <v>171</v>
      </c>
      <c r="Q27" s="12" t="s">
        <v>172</v>
      </c>
      <c r="R27" s="14" t="s">
        <v>173</v>
      </c>
      <c r="S27" s="12" t="s">
        <v>174</v>
      </c>
      <c r="U27" s="15">
        <f t="shared" si="0"/>
        <v>4.0000000000000001E-3</v>
      </c>
      <c r="V27" s="26">
        <f t="shared" si="1"/>
        <v>-2.5999999999999999E-2</v>
      </c>
    </row>
    <row r="28" spans="1:22" x14ac:dyDescent="0.3">
      <c r="A28" s="3">
        <v>16</v>
      </c>
      <c r="B28" s="3" t="s">
        <v>24</v>
      </c>
      <c r="C28" s="3">
        <v>83</v>
      </c>
      <c r="D28" s="3" t="s">
        <v>25</v>
      </c>
      <c r="E28" s="3">
        <v>28</v>
      </c>
      <c r="F28" s="3" t="s">
        <v>175</v>
      </c>
      <c r="G28" s="4">
        <v>1946</v>
      </c>
      <c r="H28" s="5">
        <v>720</v>
      </c>
      <c r="I28" s="4">
        <v>372</v>
      </c>
      <c r="J28" s="4">
        <v>348</v>
      </c>
      <c r="K28" s="6">
        <v>190</v>
      </c>
      <c r="L28" s="7">
        <v>147</v>
      </c>
      <c r="M28" s="11" t="s">
        <v>175</v>
      </c>
      <c r="N28" s="12" t="s">
        <v>176</v>
      </c>
      <c r="O28" s="13" t="s">
        <v>177</v>
      </c>
      <c r="P28" s="12" t="s">
        <v>178</v>
      </c>
      <c r="Q28" s="12" t="s">
        <v>179</v>
      </c>
      <c r="R28" s="14" t="s">
        <v>180</v>
      </c>
      <c r="S28" s="12" t="s">
        <v>181</v>
      </c>
      <c r="U28" s="15">
        <f t="shared" si="0"/>
        <v>1.2E-2</v>
      </c>
      <c r="V28" s="15">
        <f t="shared" si="1"/>
        <v>4.0000000000000001E-3</v>
      </c>
    </row>
    <row r="29" spans="1:22" x14ac:dyDescent="0.3">
      <c r="A29" s="3">
        <v>16</v>
      </c>
      <c r="B29" s="3" t="s">
        <v>24</v>
      </c>
      <c r="C29" s="3">
        <v>83</v>
      </c>
      <c r="D29" s="3" t="s">
        <v>25</v>
      </c>
      <c r="E29" s="3">
        <v>30</v>
      </c>
      <c r="F29" s="3" t="s">
        <v>182</v>
      </c>
      <c r="G29" s="4">
        <v>1228</v>
      </c>
      <c r="H29" s="5">
        <v>107</v>
      </c>
      <c r="I29" s="4">
        <v>55</v>
      </c>
      <c r="J29" s="4">
        <v>52</v>
      </c>
      <c r="K29" s="6">
        <v>31</v>
      </c>
      <c r="L29" s="7">
        <v>25</v>
      </c>
      <c r="M29" s="11" t="s">
        <v>182</v>
      </c>
      <c r="N29" s="12" t="s">
        <v>183</v>
      </c>
      <c r="O29" s="13" t="s">
        <v>184</v>
      </c>
      <c r="P29" s="12" t="s">
        <v>185</v>
      </c>
      <c r="Q29" s="12" t="s">
        <v>186</v>
      </c>
      <c r="R29" s="14" t="s">
        <v>187</v>
      </c>
      <c r="S29" s="12" t="s">
        <v>188</v>
      </c>
      <c r="U29" s="15">
        <f t="shared" si="0"/>
        <v>0.01</v>
      </c>
      <c r="V29" s="15">
        <f t="shared" si="1"/>
        <v>3.1E-2</v>
      </c>
    </row>
    <row r="30" spans="1:22" x14ac:dyDescent="0.3">
      <c r="A30" s="3">
        <v>16</v>
      </c>
      <c r="B30" s="3" t="s">
        <v>24</v>
      </c>
      <c r="C30" s="3">
        <v>83</v>
      </c>
      <c r="D30" s="3" t="s">
        <v>25</v>
      </c>
      <c r="E30" s="3">
        <v>31</v>
      </c>
      <c r="F30" s="3" t="s">
        <v>189</v>
      </c>
      <c r="G30" s="4">
        <v>1696</v>
      </c>
      <c r="H30" s="5">
        <v>303</v>
      </c>
      <c r="I30" s="4">
        <v>147</v>
      </c>
      <c r="J30" s="4">
        <v>156</v>
      </c>
      <c r="K30" s="6">
        <v>74</v>
      </c>
      <c r="L30" s="7">
        <v>68</v>
      </c>
      <c r="M30" s="11" t="s">
        <v>189</v>
      </c>
      <c r="N30" s="12" t="s">
        <v>75</v>
      </c>
      <c r="O30" s="13" t="s">
        <v>190</v>
      </c>
      <c r="P30" s="12" t="s">
        <v>191</v>
      </c>
      <c r="Q30" s="12" t="s">
        <v>184</v>
      </c>
      <c r="R30" s="14" t="s">
        <v>192</v>
      </c>
      <c r="S30" s="12" t="s">
        <v>193</v>
      </c>
      <c r="U30" s="15">
        <f t="shared" si="0"/>
        <v>0.01</v>
      </c>
      <c r="V30" s="26">
        <f t="shared" si="1"/>
        <v>-2.5999999999999999E-2</v>
      </c>
    </row>
    <row r="31" spans="1:22" x14ac:dyDescent="0.3">
      <c r="A31" s="3">
        <v>16</v>
      </c>
      <c r="B31" s="3" t="s">
        <v>24</v>
      </c>
      <c r="C31" s="3">
        <v>83</v>
      </c>
      <c r="D31" s="3" t="s">
        <v>25</v>
      </c>
      <c r="E31" s="3">
        <v>32</v>
      </c>
      <c r="F31" s="3" t="s">
        <v>194</v>
      </c>
      <c r="G31" s="4">
        <v>1609</v>
      </c>
      <c r="H31" s="5">
        <v>66</v>
      </c>
      <c r="I31" s="4">
        <v>32</v>
      </c>
      <c r="J31" s="4">
        <v>34</v>
      </c>
      <c r="K31" s="6">
        <v>25</v>
      </c>
      <c r="L31" s="7">
        <v>21</v>
      </c>
      <c r="M31" s="11" t="s">
        <v>194</v>
      </c>
      <c r="N31" s="12" t="s">
        <v>195</v>
      </c>
      <c r="O31" s="13" t="s">
        <v>52</v>
      </c>
      <c r="P31" s="12" t="s">
        <v>196</v>
      </c>
      <c r="Q31" s="12" t="s">
        <v>197</v>
      </c>
      <c r="R31" s="14" t="s">
        <v>139</v>
      </c>
      <c r="S31" s="12" t="s">
        <v>198</v>
      </c>
      <c r="U31" s="15">
        <f t="shared" si="0"/>
        <v>5.0000000000000001E-3</v>
      </c>
      <c r="V31" s="15">
        <f t="shared" si="1"/>
        <v>0.04</v>
      </c>
    </row>
    <row r="32" spans="1:22" x14ac:dyDescent="0.3">
      <c r="A32" s="3">
        <v>16</v>
      </c>
      <c r="B32" s="3" t="s">
        <v>24</v>
      </c>
      <c r="C32" s="3">
        <v>83</v>
      </c>
      <c r="D32" s="3" t="s">
        <v>25</v>
      </c>
      <c r="E32" s="3">
        <v>33</v>
      </c>
      <c r="F32" s="3" t="s">
        <v>199</v>
      </c>
      <c r="G32" s="4">
        <v>1368</v>
      </c>
      <c r="H32" s="5">
        <v>26</v>
      </c>
      <c r="I32" s="4">
        <v>13</v>
      </c>
      <c r="J32" s="4">
        <v>13</v>
      </c>
      <c r="K32" s="6">
        <v>9</v>
      </c>
      <c r="L32" s="7">
        <v>9</v>
      </c>
      <c r="M32" s="11" t="s">
        <v>199</v>
      </c>
      <c r="N32" s="12" t="s">
        <v>200</v>
      </c>
      <c r="O32" s="13" t="s">
        <v>139</v>
      </c>
      <c r="P32" s="12" t="s">
        <v>201</v>
      </c>
      <c r="Q32" s="12" t="s">
        <v>174</v>
      </c>
      <c r="R32" s="14" t="s">
        <v>202</v>
      </c>
      <c r="S32" s="12" t="s">
        <v>123</v>
      </c>
      <c r="U32" s="15">
        <f t="shared" si="0"/>
        <v>1.0999999999999999E-2</v>
      </c>
      <c r="V32" s="15">
        <f t="shared" si="1"/>
        <v>4.0000000000000001E-3</v>
      </c>
    </row>
    <row r="33" spans="1:22" x14ac:dyDescent="0.3">
      <c r="A33" s="3">
        <v>16</v>
      </c>
      <c r="B33" s="3" t="s">
        <v>24</v>
      </c>
      <c r="C33" s="3">
        <v>83</v>
      </c>
      <c r="D33" s="3" t="s">
        <v>25</v>
      </c>
      <c r="E33" s="3">
        <v>34</v>
      </c>
      <c r="F33" s="3" t="s">
        <v>203</v>
      </c>
      <c r="G33" s="4">
        <v>1560</v>
      </c>
      <c r="H33" s="5">
        <v>217</v>
      </c>
      <c r="I33" s="4">
        <v>100</v>
      </c>
      <c r="J33" s="4">
        <v>117</v>
      </c>
      <c r="K33" s="6">
        <v>67</v>
      </c>
      <c r="L33" s="7">
        <v>50</v>
      </c>
      <c r="M33" s="11" t="s">
        <v>203</v>
      </c>
      <c r="N33" s="12" t="s">
        <v>204</v>
      </c>
      <c r="O33" s="13" t="s">
        <v>205</v>
      </c>
      <c r="P33" s="12" t="s">
        <v>206</v>
      </c>
      <c r="Q33" s="12" t="s">
        <v>207</v>
      </c>
      <c r="R33" s="14" t="s">
        <v>208</v>
      </c>
      <c r="S33" s="12" t="s">
        <v>209</v>
      </c>
      <c r="U33" s="15">
        <f t="shared" si="0"/>
        <v>1.7999999999999999E-2</v>
      </c>
      <c r="V33" s="15">
        <f t="shared" si="1"/>
        <v>1.9E-2</v>
      </c>
    </row>
    <row r="34" spans="1:22" x14ac:dyDescent="0.3">
      <c r="A34" s="3">
        <v>16</v>
      </c>
      <c r="B34" s="3" t="s">
        <v>24</v>
      </c>
      <c r="C34" s="3">
        <v>83</v>
      </c>
      <c r="D34" s="3" t="s">
        <v>25</v>
      </c>
      <c r="E34" s="3">
        <v>35</v>
      </c>
      <c r="F34" s="3" t="s">
        <v>210</v>
      </c>
      <c r="G34" s="4">
        <v>2391</v>
      </c>
      <c r="H34" s="5">
        <v>44</v>
      </c>
      <c r="I34" s="4">
        <v>21</v>
      </c>
      <c r="J34" s="4">
        <v>23</v>
      </c>
      <c r="K34" s="6">
        <v>28</v>
      </c>
      <c r="L34" s="7">
        <v>12</v>
      </c>
      <c r="M34" s="11" t="s">
        <v>210</v>
      </c>
      <c r="N34" s="12" t="s">
        <v>211</v>
      </c>
      <c r="O34" s="13" t="s">
        <v>212</v>
      </c>
      <c r="P34" s="12" t="s">
        <v>174</v>
      </c>
      <c r="Q34" s="12" t="s">
        <v>213</v>
      </c>
      <c r="R34" s="14" t="s">
        <v>214</v>
      </c>
      <c r="S34" s="12" t="s">
        <v>122</v>
      </c>
      <c r="U34" s="15">
        <f t="shared" si="0"/>
        <v>-3.0000000000000001E-3</v>
      </c>
      <c r="V34" s="26">
        <f t="shared" si="1"/>
        <v>-1.2999999999999999E-2</v>
      </c>
    </row>
    <row r="35" spans="1:22" x14ac:dyDescent="0.3">
      <c r="A35" s="3">
        <v>16</v>
      </c>
      <c r="B35" s="3" t="s">
        <v>24</v>
      </c>
      <c r="C35" s="3">
        <v>83</v>
      </c>
      <c r="D35" s="3" t="s">
        <v>25</v>
      </c>
      <c r="E35" s="3">
        <v>36</v>
      </c>
      <c r="F35" s="3" t="s">
        <v>215</v>
      </c>
      <c r="G35" s="4">
        <v>1957</v>
      </c>
      <c r="H35" s="5">
        <v>354</v>
      </c>
      <c r="I35" s="4">
        <v>197</v>
      </c>
      <c r="J35" s="4">
        <v>157</v>
      </c>
      <c r="K35" s="6">
        <v>80</v>
      </c>
      <c r="L35" s="7">
        <v>73</v>
      </c>
      <c r="M35" s="11" t="s">
        <v>215</v>
      </c>
      <c r="N35" s="12" t="s">
        <v>216</v>
      </c>
      <c r="O35" s="13" t="s">
        <v>217</v>
      </c>
      <c r="P35" s="12" t="s">
        <v>205</v>
      </c>
      <c r="Q35" s="12" t="s">
        <v>218</v>
      </c>
      <c r="R35" s="14" t="s">
        <v>149</v>
      </c>
      <c r="S35" s="12" t="s">
        <v>219</v>
      </c>
      <c r="U35" s="15">
        <f t="shared" si="0"/>
        <v>3.6999999999999998E-2</v>
      </c>
      <c r="V35" s="15">
        <f t="shared" si="1"/>
        <v>0.13400000000000001</v>
      </c>
    </row>
    <row r="36" spans="1:22" x14ac:dyDescent="0.3">
      <c r="A36" s="3">
        <v>16</v>
      </c>
      <c r="B36" s="3" t="s">
        <v>24</v>
      </c>
      <c r="C36" s="3">
        <v>83</v>
      </c>
      <c r="D36" s="3" t="s">
        <v>25</v>
      </c>
      <c r="E36" s="3">
        <v>38</v>
      </c>
      <c r="F36" s="3" t="s">
        <v>220</v>
      </c>
      <c r="G36" s="4">
        <v>1857</v>
      </c>
      <c r="H36" s="5">
        <v>84</v>
      </c>
      <c r="I36" s="4">
        <v>45</v>
      </c>
      <c r="J36" s="4">
        <v>39</v>
      </c>
      <c r="K36" s="6">
        <v>17</v>
      </c>
      <c r="L36" s="7">
        <v>16</v>
      </c>
      <c r="M36" s="11" t="s">
        <v>220</v>
      </c>
      <c r="N36" s="12" t="s">
        <v>221</v>
      </c>
      <c r="O36" s="13" t="s">
        <v>222</v>
      </c>
      <c r="P36" s="12" t="s">
        <v>223</v>
      </c>
      <c r="Q36" s="12" t="s">
        <v>150</v>
      </c>
      <c r="R36" s="14" t="s">
        <v>224</v>
      </c>
      <c r="S36" s="12" t="s">
        <v>172</v>
      </c>
      <c r="U36" s="15">
        <f t="shared" si="0"/>
        <v>7.0000000000000001E-3</v>
      </c>
      <c r="V36" s="15">
        <f t="shared" si="1"/>
        <v>2.1000000000000001E-2</v>
      </c>
    </row>
    <row r="37" spans="1:22" x14ac:dyDescent="0.3">
      <c r="A37" s="3">
        <v>16</v>
      </c>
      <c r="B37" s="3" t="s">
        <v>24</v>
      </c>
      <c r="C37" s="3">
        <v>83</v>
      </c>
      <c r="D37" s="3" t="s">
        <v>25</v>
      </c>
      <c r="E37" s="3">
        <v>40</v>
      </c>
      <c r="F37" s="3" t="s">
        <v>225</v>
      </c>
      <c r="G37" s="4">
        <v>1537</v>
      </c>
      <c r="H37" s="5">
        <v>142</v>
      </c>
      <c r="I37" s="4">
        <v>67</v>
      </c>
      <c r="J37" s="4">
        <v>75</v>
      </c>
      <c r="K37" s="6">
        <v>39</v>
      </c>
      <c r="L37" s="7">
        <v>33</v>
      </c>
      <c r="M37" s="11" t="s">
        <v>225</v>
      </c>
      <c r="N37" s="12" t="s">
        <v>226</v>
      </c>
      <c r="O37" s="13" t="s">
        <v>227</v>
      </c>
      <c r="P37" s="12" t="s">
        <v>228</v>
      </c>
      <c r="Q37" s="12" t="s">
        <v>229</v>
      </c>
      <c r="R37" s="14" t="s">
        <v>230</v>
      </c>
      <c r="S37" s="12" t="s">
        <v>231</v>
      </c>
      <c r="U37" s="15">
        <f t="shared" si="0"/>
        <v>8.9999999999999993E-3</v>
      </c>
      <c r="V37" s="15">
        <f t="shared" si="1"/>
        <v>1.6E-2</v>
      </c>
    </row>
    <row r="38" spans="1:22" x14ac:dyDescent="0.3">
      <c r="A38" s="3">
        <v>16</v>
      </c>
      <c r="B38" s="3" t="s">
        <v>24</v>
      </c>
      <c r="C38" s="3">
        <v>83</v>
      </c>
      <c r="D38" s="3" t="s">
        <v>25</v>
      </c>
      <c r="E38" s="3">
        <v>41</v>
      </c>
      <c r="F38" s="3" t="s">
        <v>232</v>
      </c>
      <c r="G38" s="4">
        <v>1485</v>
      </c>
      <c r="H38" s="5">
        <v>170</v>
      </c>
      <c r="I38" s="4">
        <v>85</v>
      </c>
      <c r="J38" s="4">
        <v>85</v>
      </c>
      <c r="K38" s="6">
        <v>53</v>
      </c>
      <c r="L38" s="7">
        <v>45</v>
      </c>
      <c r="M38" s="11" t="s">
        <v>232</v>
      </c>
      <c r="N38" s="12" t="s">
        <v>233</v>
      </c>
      <c r="O38" s="13" t="s">
        <v>234</v>
      </c>
      <c r="P38" s="12" t="s">
        <v>163</v>
      </c>
      <c r="Q38" s="12" t="s">
        <v>235</v>
      </c>
      <c r="R38" s="14" t="s">
        <v>185</v>
      </c>
      <c r="S38" s="12" t="s">
        <v>236</v>
      </c>
      <c r="U38" s="15">
        <f t="shared" si="0"/>
        <v>1.4999999999999999E-2</v>
      </c>
      <c r="V38" s="15">
        <f t="shared" si="1"/>
        <v>1.4999999999999999E-2</v>
      </c>
    </row>
    <row r="39" spans="1:22" x14ac:dyDescent="0.3">
      <c r="A39" s="3">
        <v>16</v>
      </c>
      <c r="B39" s="3" t="s">
        <v>24</v>
      </c>
      <c r="C39" s="3">
        <v>83</v>
      </c>
      <c r="D39" s="3" t="s">
        <v>25</v>
      </c>
      <c r="E39" s="3">
        <v>43</v>
      </c>
      <c r="F39" s="3" t="s">
        <v>237</v>
      </c>
      <c r="G39" s="4">
        <v>1338</v>
      </c>
      <c r="H39" s="5">
        <v>11</v>
      </c>
      <c r="I39" s="4">
        <v>5</v>
      </c>
      <c r="J39" s="4">
        <v>6</v>
      </c>
      <c r="K39" s="6">
        <v>6</v>
      </c>
      <c r="L39" s="7">
        <v>3</v>
      </c>
      <c r="M39" s="36"/>
      <c r="N39" s="36"/>
      <c r="P39" s="36"/>
      <c r="Q39" s="36"/>
      <c r="S39" s="36"/>
      <c r="U39" s="26">
        <f t="shared" si="0"/>
        <v>-6.0000000000000001E-3</v>
      </c>
      <c r="V39" s="26">
        <f t="shared" si="1"/>
        <v>-1.0999999999999999E-2</v>
      </c>
    </row>
    <row r="40" spans="1:22" x14ac:dyDescent="0.3">
      <c r="A40" s="3">
        <v>16</v>
      </c>
      <c r="B40" s="3" t="s">
        <v>24</v>
      </c>
      <c r="C40" s="3">
        <v>83</v>
      </c>
      <c r="D40" s="3" t="s">
        <v>25</v>
      </c>
      <c r="E40" s="3">
        <v>44</v>
      </c>
      <c r="F40" s="3" t="s">
        <v>238</v>
      </c>
      <c r="G40" s="4">
        <v>1152</v>
      </c>
      <c r="H40" s="5">
        <v>57</v>
      </c>
      <c r="I40" s="4">
        <v>26</v>
      </c>
      <c r="J40" s="4">
        <v>31</v>
      </c>
      <c r="K40" s="6">
        <v>16</v>
      </c>
      <c r="L40" s="7">
        <v>14</v>
      </c>
      <c r="M40" s="11" t="s">
        <v>238</v>
      </c>
      <c r="N40" s="12" t="s">
        <v>239</v>
      </c>
      <c r="O40" s="13" t="s">
        <v>165</v>
      </c>
      <c r="P40" s="12" t="s">
        <v>224</v>
      </c>
      <c r="Q40" s="12" t="s">
        <v>240</v>
      </c>
      <c r="R40" s="14" t="s">
        <v>201</v>
      </c>
      <c r="S40" s="12" t="s">
        <v>171</v>
      </c>
      <c r="U40" s="15">
        <f t="shared" si="0"/>
        <v>1E-3</v>
      </c>
      <c r="V40" s="26">
        <f t="shared" si="1"/>
        <v>-0.01</v>
      </c>
    </row>
    <row r="41" spans="1:22" x14ac:dyDescent="0.3">
      <c r="A41" s="3">
        <v>16</v>
      </c>
      <c r="B41" s="3" t="s">
        <v>24</v>
      </c>
      <c r="C41" s="3">
        <v>83</v>
      </c>
      <c r="D41" s="3" t="s">
        <v>25</v>
      </c>
      <c r="E41" s="3">
        <v>45</v>
      </c>
      <c r="F41" s="3" t="s">
        <v>241</v>
      </c>
      <c r="G41" s="4">
        <v>1579</v>
      </c>
      <c r="H41" s="5">
        <v>92</v>
      </c>
      <c r="I41" s="4">
        <v>43</v>
      </c>
      <c r="J41" s="4">
        <v>49</v>
      </c>
      <c r="K41" s="6">
        <v>38</v>
      </c>
      <c r="L41" s="7">
        <v>21</v>
      </c>
      <c r="M41" s="11" t="s">
        <v>241</v>
      </c>
      <c r="N41" s="12" t="s">
        <v>242</v>
      </c>
      <c r="O41" s="13" t="s">
        <v>243</v>
      </c>
      <c r="P41" s="12" t="s">
        <v>164</v>
      </c>
      <c r="Q41" s="12" t="s">
        <v>164</v>
      </c>
      <c r="R41" s="14" t="s">
        <v>166</v>
      </c>
      <c r="S41" s="12" t="s">
        <v>240</v>
      </c>
      <c r="U41" s="15">
        <f t="shared" si="0"/>
        <v>2E-3</v>
      </c>
      <c r="V41" s="15">
        <f t="shared" si="1"/>
        <v>-2E-3</v>
      </c>
    </row>
    <row r="42" spans="1:22" x14ac:dyDescent="0.3">
      <c r="A42" s="3">
        <v>16</v>
      </c>
      <c r="B42" s="3" t="s">
        <v>24</v>
      </c>
      <c r="C42" s="3">
        <v>83</v>
      </c>
      <c r="D42" s="3" t="s">
        <v>25</v>
      </c>
      <c r="E42" s="3">
        <v>46</v>
      </c>
      <c r="F42" s="3" t="s">
        <v>244</v>
      </c>
      <c r="G42" s="4">
        <v>1430</v>
      </c>
      <c r="H42" s="5">
        <v>1981</v>
      </c>
      <c r="I42" s="4">
        <v>973</v>
      </c>
      <c r="J42" s="4">
        <v>1008</v>
      </c>
      <c r="K42" s="6">
        <v>651</v>
      </c>
      <c r="L42" s="7">
        <v>501</v>
      </c>
      <c r="M42" s="11" t="s">
        <v>244</v>
      </c>
      <c r="N42" s="12" t="s">
        <v>245</v>
      </c>
      <c r="O42" s="13" t="s">
        <v>246</v>
      </c>
      <c r="P42" s="12" t="s">
        <v>247</v>
      </c>
      <c r="Q42" s="12" t="s">
        <v>248</v>
      </c>
      <c r="R42" s="14" t="s">
        <v>249</v>
      </c>
      <c r="S42" s="12" t="s">
        <v>250</v>
      </c>
      <c r="U42" s="15">
        <f t="shared" si="0"/>
        <v>0.13800000000000001</v>
      </c>
      <c r="V42" s="15">
        <f t="shared" si="1"/>
        <v>0.20499999999999999</v>
      </c>
    </row>
    <row r="43" spans="1:22" x14ac:dyDescent="0.3">
      <c r="A43" s="3">
        <v>16</v>
      </c>
      <c r="B43" s="3" t="s">
        <v>24</v>
      </c>
      <c r="C43" s="3">
        <v>83</v>
      </c>
      <c r="D43" s="3" t="s">
        <v>25</v>
      </c>
      <c r="E43" s="3">
        <v>47</v>
      </c>
      <c r="F43" s="3" t="s">
        <v>251</v>
      </c>
      <c r="G43" s="4">
        <v>1989</v>
      </c>
      <c r="H43" s="5">
        <v>219</v>
      </c>
      <c r="I43" s="4">
        <v>109</v>
      </c>
      <c r="J43" s="4">
        <v>110</v>
      </c>
      <c r="K43" s="6">
        <v>65</v>
      </c>
      <c r="L43" s="7">
        <v>53</v>
      </c>
      <c r="M43" s="11" t="s">
        <v>251</v>
      </c>
      <c r="N43" s="12" t="s">
        <v>252</v>
      </c>
      <c r="O43" s="13" t="s">
        <v>253</v>
      </c>
      <c r="P43" s="12" t="s">
        <v>254</v>
      </c>
      <c r="Q43" s="12" t="s">
        <v>59</v>
      </c>
      <c r="R43" s="14" t="s">
        <v>110</v>
      </c>
      <c r="S43" s="12" t="s">
        <v>150</v>
      </c>
      <c r="U43" s="15">
        <f t="shared" si="0"/>
        <v>0</v>
      </c>
      <c r="V43" s="15">
        <f t="shared" si="1"/>
        <v>4.0000000000000001E-3</v>
      </c>
    </row>
    <row r="44" spans="1:22" x14ac:dyDescent="0.3">
      <c r="A44" s="3">
        <v>16</v>
      </c>
      <c r="B44" s="3" t="s">
        <v>24</v>
      </c>
      <c r="C44" s="3">
        <v>83</v>
      </c>
      <c r="D44" s="3" t="s">
        <v>25</v>
      </c>
      <c r="E44" s="3">
        <v>48</v>
      </c>
      <c r="F44" s="3" t="s">
        <v>255</v>
      </c>
      <c r="G44" s="4">
        <v>2226</v>
      </c>
      <c r="H44" s="5">
        <v>268</v>
      </c>
      <c r="I44" s="4">
        <v>133</v>
      </c>
      <c r="J44" s="4">
        <v>135</v>
      </c>
      <c r="K44" s="6">
        <v>79</v>
      </c>
      <c r="L44" s="7">
        <v>67</v>
      </c>
      <c r="M44" s="11" t="s">
        <v>255</v>
      </c>
      <c r="N44" s="12" t="s">
        <v>256</v>
      </c>
      <c r="O44" s="13" t="s">
        <v>257</v>
      </c>
      <c r="P44" s="12" t="s">
        <v>76</v>
      </c>
      <c r="Q44" s="12" t="s">
        <v>191</v>
      </c>
      <c r="R44" s="14" t="s">
        <v>258</v>
      </c>
      <c r="S44" s="12" t="s">
        <v>185</v>
      </c>
      <c r="U44" s="26">
        <f t="shared" si="0"/>
        <v>-7.0000000000000001E-3</v>
      </c>
      <c r="V44" s="15">
        <f t="shared" si="1"/>
        <v>6.0000000000000001E-3</v>
      </c>
    </row>
    <row r="45" spans="1:22" x14ac:dyDescent="0.3">
      <c r="A45" s="3">
        <v>16</v>
      </c>
      <c r="B45" s="3" t="s">
        <v>24</v>
      </c>
      <c r="C45" s="3">
        <v>83</v>
      </c>
      <c r="D45" s="3" t="s">
        <v>25</v>
      </c>
      <c r="E45" s="3">
        <v>49</v>
      </c>
      <c r="F45" s="3" t="s">
        <v>259</v>
      </c>
      <c r="G45" s="4">
        <v>1938</v>
      </c>
      <c r="H45" s="5">
        <v>142</v>
      </c>
      <c r="I45" s="4">
        <v>76</v>
      </c>
      <c r="J45" s="4">
        <v>66</v>
      </c>
      <c r="K45" s="6">
        <v>36</v>
      </c>
      <c r="L45" s="7">
        <v>30</v>
      </c>
      <c r="M45" s="11" t="s">
        <v>259</v>
      </c>
      <c r="N45" s="12" t="s">
        <v>260</v>
      </c>
      <c r="O45" s="13" t="s">
        <v>261</v>
      </c>
      <c r="P45" s="12" t="s">
        <v>186</v>
      </c>
      <c r="Q45" s="12" t="s">
        <v>228</v>
      </c>
      <c r="R45" s="14" t="s">
        <v>113</v>
      </c>
      <c r="S45" s="12" t="s">
        <v>212</v>
      </c>
      <c r="U45" s="15">
        <f t="shared" si="0"/>
        <v>2E-3</v>
      </c>
      <c r="V45" s="15">
        <f t="shared" si="1"/>
        <v>6.0000000000000001E-3</v>
      </c>
    </row>
    <row r="46" spans="1:22" x14ac:dyDescent="0.3">
      <c r="A46" s="3">
        <v>16</v>
      </c>
      <c r="B46" s="3" t="s">
        <v>24</v>
      </c>
      <c r="C46" s="3">
        <v>83</v>
      </c>
      <c r="D46" s="3" t="s">
        <v>25</v>
      </c>
      <c r="E46" s="3">
        <v>50</v>
      </c>
      <c r="F46" s="3" t="s">
        <v>262</v>
      </c>
      <c r="G46" s="4">
        <v>1862</v>
      </c>
      <c r="H46" s="5">
        <v>315</v>
      </c>
      <c r="I46" s="4">
        <v>164</v>
      </c>
      <c r="J46" s="4">
        <v>151</v>
      </c>
      <c r="K46" s="6">
        <v>71</v>
      </c>
      <c r="L46" s="7">
        <v>69</v>
      </c>
      <c r="M46" s="11" t="s">
        <v>262</v>
      </c>
      <c r="N46" s="12" t="s">
        <v>263</v>
      </c>
      <c r="O46" s="13" t="s">
        <v>264</v>
      </c>
      <c r="P46" s="12" t="s">
        <v>265</v>
      </c>
      <c r="Q46" s="12" t="s">
        <v>266</v>
      </c>
      <c r="R46" s="14" t="s">
        <v>267</v>
      </c>
      <c r="S46" s="12" t="s">
        <v>268</v>
      </c>
      <c r="U46" s="15">
        <f t="shared" si="0"/>
        <v>4.3999999999999997E-2</v>
      </c>
      <c r="V46" s="15">
        <f t="shared" si="1"/>
        <v>9.1999999999999998E-2</v>
      </c>
    </row>
    <row r="47" spans="1:22" x14ac:dyDescent="0.3">
      <c r="A47" s="3">
        <v>16</v>
      </c>
      <c r="B47" s="3" t="s">
        <v>24</v>
      </c>
      <c r="C47" s="3">
        <v>83</v>
      </c>
      <c r="D47" s="3" t="s">
        <v>25</v>
      </c>
      <c r="E47" s="3">
        <v>51</v>
      </c>
      <c r="F47" s="3" t="s">
        <v>269</v>
      </c>
      <c r="G47" s="4">
        <v>1821</v>
      </c>
      <c r="H47" s="5">
        <v>178</v>
      </c>
      <c r="I47" s="4">
        <v>76</v>
      </c>
      <c r="J47" s="4">
        <v>102</v>
      </c>
      <c r="K47" s="6">
        <v>52</v>
      </c>
      <c r="L47" s="7">
        <v>45</v>
      </c>
      <c r="M47" s="11" t="s">
        <v>269</v>
      </c>
      <c r="N47" s="12" t="s">
        <v>270</v>
      </c>
      <c r="O47" s="13" t="s">
        <v>148</v>
      </c>
      <c r="P47" s="12" t="s">
        <v>271</v>
      </c>
      <c r="Q47" s="12" t="s">
        <v>271</v>
      </c>
      <c r="R47" s="14" t="s">
        <v>166</v>
      </c>
      <c r="S47" s="12" t="s">
        <v>198</v>
      </c>
      <c r="U47" s="26">
        <f t="shared" si="0"/>
        <v>-1.2E-2</v>
      </c>
      <c r="V47" s="26">
        <f t="shared" si="1"/>
        <v>-7.3999999999999996E-2</v>
      </c>
    </row>
    <row r="48" spans="1:22" x14ac:dyDescent="0.3">
      <c r="A48" s="3">
        <v>16</v>
      </c>
      <c r="B48" s="3" t="s">
        <v>24</v>
      </c>
      <c r="C48" s="3">
        <v>83</v>
      </c>
      <c r="D48" s="3" t="s">
        <v>25</v>
      </c>
      <c r="E48" s="3">
        <v>53</v>
      </c>
      <c r="F48" s="3" t="s">
        <v>272</v>
      </c>
      <c r="G48" s="4">
        <v>1820</v>
      </c>
      <c r="H48" s="5">
        <v>1003</v>
      </c>
      <c r="I48" s="4">
        <v>508</v>
      </c>
      <c r="J48" s="4">
        <v>495</v>
      </c>
      <c r="K48" s="6">
        <v>242</v>
      </c>
      <c r="L48" s="7">
        <v>220</v>
      </c>
      <c r="M48" s="11" t="s">
        <v>272</v>
      </c>
      <c r="N48" s="12" t="s">
        <v>273</v>
      </c>
      <c r="O48" s="13" t="s">
        <v>274</v>
      </c>
      <c r="P48" s="12" t="s">
        <v>86</v>
      </c>
      <c r="Q48" s="12" t="s">
        <v>275</v>
      </c>
      <c r="R48" s="14" t="s">
        <v>276</v>
      </c>
      <c r="S48" s="12" t="s">
        <v>218</v>
      </c>
      <c r="U48" s="15">
        <f t="shared" si="0"/>
        <v>9.0999999999999998E-2</v>
      </c>
      <c r="V48" s="15">
        <f t="shared" si="1"/>
        <v>8.9999999999999993E-3</v>
      </c>
    </row>
    <row r="49" spans="1:22" x14ac:dyDescent="0.3">
      <c r="A49" s="3">
        <v>16</v>
      </c>
      <c r="B49" s="3" t="s">
        <v>24</v>
      </c>
      <c r="C49" s="3">
        <v>83</v>
      </c>
      <c r="D49" s="3" t="s">
        <v>25</v>
      </c>
      <c r="E49" s="3">
        <v>54</v>
      </c>
      <c r="F49" s="3" t="s">
        <v>277</v>
      </c>
      <c r="G49" s="4">
        <v>1888</v>
      </c>
      <c r="H49" s="5">
        <v>382</v>
      </c>
      <c r="I49" s="4">
        <v>203</v>
      </c>
      <c r="J49" s="4">
        <v>179</v>
      </c>
      <c r="K49" s="6">
        <v>113</v>
      </c>
      <c r="L49" s="7">
        <v>97</v>
      </c>
      <c r="M49" s="11" t="s">
        <v>277</v>
      </c>
      <c r="N49" s="12" t="s">
        <v>278</v>
      </c>
      <c r="O49" s="13" t="s">
        <v>129</v>
      </c>
      <c r="P49" s="12" t="s">
        <v>279</v>
      </c>
      <c r="Q49" s="12" t="s">
        <v>280</v>
      </c>
      <c r="R49" s="14" t="s">
        <v>281</v>
      </c>
      <c r="S49" s="12" t="s">
        <v>41</v>
      </c>
      <c r="U49" s="15">
        <f t="shared" si="0"/>
        <v>3.7999999999999999E-2</v>
      </c>
      <c r="V49" s="15">
        <f t="shared" si="1"/>
        <v>8.8999999999999996E-2</v>
      </c>
    </row>
    <row r="50" spans="1:22" x14ac:dyDescent="0.3">
      <c r="A50" s="3">
        <v>16</v>
      </c>
      <c r="B50" s="3" t="s">
        <v>24</v>
      </c>
      <c r="C50" s="3">
        <v>83</v>
      </c>
      <c r="D50" s="3" t="s">
        <v>25</v>
      </c>
      <c r="E50" s="3">
        <v>55</v>
      </c>
      <c r="F50" s="3" t="s">
        <v>282</v>
      </c>
      <c r="G50" s="4">
        <v>2375</v>
      </c>
      <c r="H50" s="5">
        <v>234</v>
      </c>
      <c r="I50" s="4">
        <v>127</v>
      </c>
      <c r="J50" s="4">
        <v>107</v>
      </c>
      <c r="K50" s="6">
        <v>66</v>
      </c>
      <c r="L50" s="7">
        <v>47</v>
      </c>
      <c r="M50" s="11" t="s">
        <v>282</v>
      </c>
      <c r="N50" s="12" t="s">
        <v>283</v>
      </c>
      <c r="O50" s="13" t="s">
        <v>49</v>
      </c>
      <c r="P50" s="12" t="s">
        <v>52</v>
      </c>
      <c r="Q50" s="12" t="s">
        <v>254</v>
      </c>
      <c r="R50" s="14" t="s">
        <v>284</v>
      </c>
      <c r="S50" s="12" t="s">
        <v>285</v>
      </c>
      <c r="U50" s="15">
        <f t="shared" si="0"/>
        <v>1.6E-2</v>
      </c>
      <c r="V50" s="26">
        <f t="shared" si="1"/>
        <v>-8.0000000000000002E-3</v>
      </c>
    </row>
    <row r="51" spans="1:22" x14ac:dyDescent="0.3">
      <c r="A51" s="3">
        <v>16</v>
      </c>
      <c r="B51" s="3" t="s">
        <v>24</v>
      </c>
      <c r="C51" s="3">
        <v>83</v>
      </c>
      <c r="D51" s="3" t="s">
        <v>25</v>
      </c>
      <c r="E51" s="3">
        <v>57</v>
      </c>
      <c r="F51" s="3" t="s">
        <v>286</v>
      </c>
      <c r="G51" s="4">
        <v>1359</v>
      </c>
      <c r="H51" s="5">
        <v>28</v>
      </c>
      <c r="I51" s="4">
        <v>19</v>
      </c>
      <c r="J51" s="4">
        <v>9</v>
      </c>
      <c r="K51" s="6">
        <v>58</v>
      </c>
      <c r="L51" s="7">
        <v>9</v>
      </c>
      <c r="M51" s="11" t="s">
        <v>286</v>
      </c>
      <c r="N51" s="12" t="s">
        <v>287</v>
      </c>
      <c r="O51" s="13" t="s">
        <v>288</v>
      </c>
      <c r="P51" s="12" t="s">
        <v>66</v>
      </c>
      <c r="Q51" s="12" t="s">
        <v>65</v>
      </c>
      <c r="R51" s="14" t="s">
        <v>289</v>
      </c>
      <c r="S51" s="12" t="s">
        <v>113</v>
      </c>
      <c r="U51" s="15">
        <f t="shared" si="0"/>
        <v>5.0000000000000001E-3</v>
      </c>
      <c r="V51" s="15">
        <f t="shared" si="1"/>
        <v>9.0999999999999998E-2</v>
      </c>
    </row>
    <row r="52" spans="1:22" x14ac:dyDescent="0.3">
      <c r="A52" s="3">
        <v>16</v>
      </c>
      <c r="B52" s="3" t="s">
        <v>24</v>
      </c>
      <c r="C52" s="3">
        <v>83</v>
      </c>
      <c r="D52" s="3" t="s">
        <v>25</v>
      </c>
      <c r="E52" s="3">
        <v>58</v>
      </c>
      <c r="F52" s="3" t="s">
        <v>290</v>
      </c>
      <c r="G52" s="4">
        <v>1901</v>
      </c>
      <c r="H52" s="5">
        <v>471</v>
      </c>
      <c r="I52" s="4">
        <v>238</v>
      </c>
      <c r="J52" s="4">
        <v>233</v>
      </c>
      <c r="K52" s="6">
        <v>105</v>
      </c>
      <c r="L52" s="7">
        <v>96</v>
      </c>
      <c r="M52" s="11" t="s">
        <v>290</v>
      </c>
      <c r="N52" s="12" t="s">
        <v>291</v>
      </c>
      <c r="O52" s="13" t="s">
        <v>292</v>
      </c>
      <c r="P52" s="12" t="s">
        <v>293</v>
      </c>
      <c r="Q52" s="12" t="s">
        <v>294</v>
      </c>
      <c r="R52" s="14" t="s">
        <v>64</v>
      </c>
      <c r="S52" s="12" t="s">
        <v>295</v>
      </c>
      <c r="U52" s="15">
        <f t="shared" si="0"/>
        <v>1.9E-2</v>
      </c>
      <c r="V52" s="15">
        <f t="shared" si="1"/>
        <v>1.4E-2</v>
      </c>
    </row>
    <row r="53" spans="1:22" x14ac:dyDescent="0.3">
      <c r="A53" s="3">
        <v>16</v>
      </c>
      <c r="B53" s="3" t="s">
        <v>24</v>
      </c>
      <c r="C53" s="3">
        <v>83</v>
      </c>
      <c r="D53" s="3" t="s">
        <v>25</v>
      </c>
      <c r="E53" s="3">
        <v>59</v>
      </c>
      <c r="F53" s="3" t="s">
        <v>296</v>
      </c>
      <c r="G53" s="4">
        <v>1739</v>
      </c>
      <c r="H53" s="5">
        <v>678</v>
      </c>
      <c r="I53" s="4">
        <v>328</v>
      </c>
      <c r="J53" s="4">
        <v>350</v>
      </c>
      <c r="K53" s="6">
        <v>307</v>
      </c>
      <c r="L53" s="7">
        <v>169</v>
      </c>
      <c r="M53" s="11" t="s">
        <v>296</v>
      </c>
      <c r="N53" s="12" t="s">
        <v>297</v>
      </c>
      <c r="O53" s="13" t="s">
        <v>298</v>
      </c>
      <c r="P53" s="12" t="s">
        <v>299</v>
      </c>
      <c r="Q53" s="12" t="s">
        <v>300</v>
      </c>
      <c r="R53" s="14" t="s">
        <v>301</v>
      </c>
      <c r="S53" s="12" t="s">
        <v>302</v>
      </c>
      <c r="U53" s="26">
        <f t="shared" si="0"/>
        <v>-8.0000000000000002E-3</v>
      </c>
      <c r="V53" s="15">
        <f t="shared" si="1"/>
        <v>8.5999999999999993E-2</v>
      </c>
    </row>
    <row r="54" spans="1:22" x14ac:dyDescent="0.3">
      <c r="A54" s="3">
        <v>16</v>
      </c>
      <c r="B54" s="3" t="s">
        <v>24</v>
      </c>
      <c r="C54" s="3">
        <v>83</v>
      </c>
      <c r="D54" s="3" t="s">
        <v>25</v>
      </c>
      <c r="E54" s="3">
        <v>60</v>
      </c>
      <c r="F54" s="3" t="s">
        <v>303</v>
      </c>
      <c r="G54" s="4">
        <v>1582</v>
      </c>
      <c r="H54" s="5">
        <v>368</v>
      </c>
      <c r="I54" s="4">
        <v>172</v>
      </c>
      <c r="J54" s="4">
        <v>196</v>
      </c>
      <c r="K54" s="6">
        <v>75</v>
      </c>
      <c r="L54" s="7">
        <v>73</v>
      </c>
      <c r="M54" s="11" t="s">
        <v>303</v>
      </c>
      <c r="N54" s="12" t="s">
        <v>304</v>
      </c>
      <c r="O54" s="13" t="s">
        <v>305</v>
      </c>
      <c r="P54" s="12" t="s">
        <v>306</v>
      </c>
      <c r="Q54" s="12" t="s">
        <v>307</v>
      </c>
      <c r="R54" s="14" t="s">
        <v>308</v>
      </c>
      <c r="S54" s="12" t="s">
        <v>309</v>
      </c>
      <c r="U54" s="15">
        <f t="shared" si="0"/>
        <v>2.1999999999999999E-2</v>
      </c>
      <c r="V54" s="15">
        <f t="shared" si="1"/>
        <v>6.5000000000000002E-2</v>
      </c>
    </row>
    <row r="55" spans="1:22" x14ac:dyDescent="0.3">
      <c r="A55" s="3">
        <v>16</v>
      </c>
      <c r="B55" s="3" t="s">
        <v>24</v>
      </c>
      <c r="C55" s="3">
        <v>83</v>
      </c>
      <c r="D55" s="3" t="s">
        <v>25</v>
      </c>
      <c r="E55" s="3">
        <v>61</v>
      </c>
      <c r="F55" s="3" t="s">
        <v>310</v>
      </c>
      <c r="G55" s="4">
        <v>1973</v>
      </c>
      <c r="H55" s="5">
        <v>766</v>
      </c>
      <c r="I55" s="4">
        <v>392</v>
      </c>
      <c r="J55" s="4">
        <v>374</v>
      </c>
      <c r="K55" s="6">
        <v>223</v>
      </c>
      <c r="L55" s="7">
        <v>176</v>
      </c>
      <c r="M55" s="11" t="s">
        <v>310</v>
      </c>
      <c r="N55" s="12" t="s">
        <v>311</v>
      </c>
      <c r="O55" s="13" t="s">
        <v>312</v>
      </c>
      <c r="P55" s="12" t="s">
        <v>313</v>
      </c>
      <c r="Q55" s="12" t="s">
        <v>314</v>
      </c>
      <c r="R55" s="14" t="s">
        <v>315</v>
      </c>
      <c r="S55" s="12" t="s">
        <v>205</v>
      </c>
      <c r="U55" s="15">
        <f t="shared" si="0"/>
        <v>4.2999999999999997E-2</v>
      </c>
      <c r="V55" s="15">
        <f t="shared" si="1"/>
        <v>0.22700000000000001</v>
      </c>
    </row>
    <row r="56" spans="1:22" x14ac:dyDescent="0.3">
      <c r="A56" s="3">
        <v>16</v>
      </c>
      <c r="B56" s="3" t="s">
        <v>24</v>
      </c>
      <c r="C56" s="3">
        <v>83</v>
      </c>
      <c r="D56" s="3" t="s">
        <v>25</v>
      </c>
      <c r="E56" s="3">
        <v>62</v>
      </c>
      <c r="F56" s="3" t="s">
        <v>316</v>
      </c>
      <c r="G56" s="4">
        <v>2259</v>
      </c>
      <c r="H56" s="5">
        <v>866</v>
      </c>
      <c r="I56" s="4">
        <v>431</v>
      </c>
      <c r="J56" s="4">
        <v>435</v>
      </c>
      <c r="K56" s="6">
        <v>239</v>
      </c>
      <c r="L56" s="7">
        <v>187</v>
      </c>
      <c r="M56" s="11" t="s">
        <v>316</v>
      </c>
      <c r="N56" s="12" t="s">
        <v>317</v>
      </c>
      <c r="O56" s="13" t="s">
        <v>318</v>
      </c>
      <c r="P56" s="12" t="s">
        <v>319</v>
      </c>
      <c r="Q56" s="12" t="s">
        <v>320</v>
      </c>
      <c r="R56" s="14" t="s">
        <v>321</v>
      </c>
      <c r="S56" s="12" t="s">
        <v>322</v>
      </c>
      <c r="U56" s="15">
        <f t="shared" si="0"/>
        <v>6.3E-2</v>
      </c>
      <c r="V56" s="15">
        <f t="shared" si="1"/>
        <v>0.32</v>
      </c>
    </row>
    <row r="57" spans="1:22" x14ac:dyDescent="0.3">
      <c r="A57" s="3">
        <v>16</v>
      </c>
      <c r="B57" s="3" t="s">
        <v>24</v>
      </c>
      <c r="C57" s="3">
        <v>83</v>
      </c>
      <c r="D57" s="3" t="s">
        <v>25</v>
      </c>
      <c r="E57" s="3">
        <v>63</v>
      </c>
      <c r="F57" s="3" t="s">
        <v>323</v>
      </c>
      <c r="G57" s="4">
        <v>1548</v>
      </c>
      <c r="H57" s="5">
        <v>288</v>
      </c>
      <c r="I57" s="4">
        <v>165</v>
      </c>
      <c r="J57" s="4">
        <v>123</v>
      </c>
      <c r="K57" s="6">
        <v>60</v>
      </c>
      <c r="L57" s="7">
        <v>54</v>
      </c>
      <c r="M57" s="11" t="s">
        <v>323</v>
      </c>
      <c r="N57" s="12" t="s">
        <v>324</v>
      </c>
      <c r="O57" s="13" t="s">
        <v>325</v>
      </c>
      <c r="P57" s="12" t="s">
        <v>326</v>
      </c>
      <c r="Q57" s="12" t="s">
        <v>111</v>
      </c>
      <c r="R57" s="14" t="s">
        <v>44</v>
      </c>
      <c r="S57" s="12" t="s">
        <v>327</v>
      </c>
      <c r="U57" s="26">
        <f t="shared" si="0"/>
        <v>-2.1000000000000001E-2</v>
      </c>
      <c r="V57" s="26">
        <f t="shared" si="1"/>
        <v>-0.122</v>
      </c>
    </row>
    <row r="58" spans="1:22" x14ac:dyDescent="0.3">
      <c r="A58" s="3">
        <v>16</v>
      </c>
      <c r="B58" s="3" t="s">
        <v>24</v>
      </c>
      <c r="C58" s="3">
        <v>83</v>
      </c>
      <c r="D58" s="3" t="s">
        <v>25</v>
      </c>
      <c r="E58" s="3">
        <v>64</v>
      </c>
      <c r="F58" s="3" t="s">
        <v>328</v>
      </c>
      <c r="G58" s="4">
        <v>1729</v>
      </c>
      <c r="H58" s="5">
        <v>134</v>
      </c>
      <c r="I58" s="4">
        <v>64</v>
      </c>
      <c r="J58" s="4">
        <v>70</v>
      </c>
      <c r="K58" s="6">
        <v>29</v>
      </c>
      <c r="L58" s="7">
        <v>28</v>
      </c>
      <c r="M58" s="11" t="s">
        <v>328</v>
      </c>
      <c r="N58" s="12" t="s">
        <v>329</v>
      </c>
      <c r="O58" s="13" t="s">
        <v>266</v>
      </c>
      <c r="P58" s="12" t="s">
        <v>330</v>
      </c>
      <c r="Q58" s="12" t="s">
        <v>222</v>
      </c>
      <c r="R58" s="14" t="s">
        <v>289</v>
      </c>
      <c r="S58" s="12" t="s">
        <v>236</v>
      </c>
      <c r="U58" s="15">
        <f t="shared" si="0"/>
        <v>3.4000000000000002E-2</v>
      </c>
      <c r="V58" s="15">
        <f t="shared" si="1"/>
        <v>6.7000000000000004E-2</v>
      </c>
    </row>
    <row r="59" spans="1:22" x14ac:dyDescent="0.3">
      <c r="A59" s="3">
        <v>16</v>
      </c>
      <c r="B59" s="3" t="s">
        <v>24</v>
      </c>
      <c r="C59" s="3">
        <v>83</v>
      </c>
      <c r="D59" s="3" t="s">
        <v>25</v>
      </c>
      <c r="E59" s="3">
        <v>67</v>
      </c>
      <c r="F59" s="3" t="s">
        <v>331</v>
      </c>
      <c r="G59" s="4">
        <v>1123</v>
      </c>
      <c r="H59" s="5">
        <v>47</v>
      </c>
      <c r="I59" s="4">
        <v>23</v>
      </c>
      <c r="J59" s="4">
        <v>24</v>
      </c>
      <c r="K59" s="6">
        <v>26</v>
      </c>
      <c r="L59" s="7">
        <v>16</v>
      </c>
      <c r="M59" s="11" t="s">
        <v>331</v>
      </c>
      <c r="N59" s="12" t="s">
        <v>332</v>
      </c>
      <c r="O59" s="13" t="s">
        <v>333</v>
      </c>
      <c r="P59" s="12" t="s">
        <v>224</v>
      </c>
      <c r="Q59" s="12" t="s">
        <v>172</v>
      </c>
      <c r="R59" s="14" t="s">
        <v>224</v>
      </c>
      <c r="S59" s="12" t="s">
        <v>121</v>
      </c>
      <c r="U59" s="15">
        <f t="shared" si="0"/>
        <v>-2E-3</v>
      </c>
      <c r="V59" s="15">
        <f t="shared" si="1"/>
        <v>-1E-3</v>
      </c>
    </row>
    <row r="60" spans="1:22" x14ac:dyDescent="0.3">
      <c r="A60" s="3">
        <v>16</v>
      </c>
      <c r="B60" s="3" t="s">
        <v>24</v>
      </c>
      <c r="C60" s="3">
        <v>83</v>
      </c>
      <c r="D60" s="3" t="s">
        <v>25</v>
      </c>
      <c r="E60" s="3">
        <v>68</v>
      </c>
      <c r="F60" s="3" t="s">
        <v>334</v>
      </c>
      <c r="G60" s="4">
        <v>2061</v>
      </c>
      <c r="H60" s="5">
        <v>21</v>
      </c>
      <c r="I60" s="4">
        <v>9</v>
      </c>
      <c r="J60" s="4">
        <v>12</v>
      </c>
      <c r="K60" s="6">
        <v>3</v>
      </c>
      <c r="L60" s="7">
        <v>3</v>
      </c>
      <c r="M60" s="11" t="s">
        <v>334</v>
      </c>
      <c r="N60" s="12" t="s">
        <v>335</v>
      </c>
      <c r="O60" s="13" t="s">
        <v>121</v>
      </c>
      <c r="P60" s="12" t="s">
        <v>124</v>
      </c>
      <c r="Q60" s="12" t="s">
        <v>336</v>
      </c>
      <c r="R60" s="14" t="s">
        <v>337</v>
      </c>
      <c r="S60" s="12" t="s">
        <v>337</v>
      </c>
      <c r="U60" s="15">
        <f t="shared" si="0"/>
        <v>1E-3</v>
      </c>
      <c r="V60" s="26">
        <f t="shared" si="1"/>
        <v>-5.0000000000000001E-3</v>
      </c>
    </row>
    <row r="61" spans="1:22" x14ac:dyDescent="0.3">
      <c r="A61" s="3">
        <v>16</v>
      </c>
      <c r="B61" s="3" t="s">
        <v>24</v>
      </c>
      <c r="C61" s="3">
        <v>83</v>
      </c>
      <c r="D61" s="3" t="s">
        <v>25</v>
      </c>
      <c r="E61" s="3">
        <v>71</v>
      </c>
      <c r="F61" s="3" t="s">
        <v>338</v>
      </c>
      <c r="G61" s="4">
        <v>1741</v>
      </c>
      <c r="H61" s="5">
        <v>59</v>
      </c>
      <c r="I61" s="4">
        <v>30</v>
      </c>
      <c r="J61" s="4">
        <v>29</v>
      </c>
      <c r="K61" s="6">
        <v>12</v>
      </c>
      <c r="L61" s="7">
        <v>12</v>
      </c>
      <c r="M61" s="11" t="s">
        <v>338</v>
      </c>
      <c r="N61" s="12" t="s">
        <v>339</v>
      </c>
      <c r="O61" s="13" t="s">
        <v>65</v>
      </c>
      <c r="P61" s="12" t="s">
        <v>212</v>
      </c>
      <c r="Q61" s="12" t="s">
        <v>139</v>
      </c>
      <c r="R61" s="14" t="s">
        <v>213</v>
      </c>
      <c r="S61" s="12" t="s">
        <v>171</v>
      </c>
      <c r="U61" s="15">
        <f t="shared" si="0"/>
        <v>6.0000000000000001E-3</v>
      </c>
      <c r="V61" s="15">
        <f t="shared" si="1"/>
        <v>2E-3</v>
      </c>
    </row>
    <row r="62" spans="1:22" x14ac:dyDescent="0.3">
      <c r="A62" s="3">
        <v>16</v>
      </c>
      <c r="B62" s="3" t="s">
        <v>24</v>
      </c>
      <c r="C62" s="3">
        <v>83</v>
      </c>
      <c r="D62" s="3" t="s">
        <v>25</v>
      </c>
      <c r="E62" s="3">
        <v>72</v>
      </c>
      <c r="F62" s="3" t="s">
        <v>340</v>
      </c>
      <c r="G62" s="4">
        <v>1865</v>
      </c>
      <c r="H62" s="5">
        <v>148</v>
      </c>
      <c r="I62" s="4">
        <v>80</v>
      </c>
      <c r="J62" s="4">
        <v>68</v>
      </c>
      <c r="K62" s="6">
        <v>47</v>
      </c>
      <c r="L62" s="7">
        <v>34</v>
      </c>
      <c r="M62" s="11" t="s">
        <v>340</v>
      </c>
      <c r="N62" s="12" t="s">
        <v>341</v>
      </c>
      <c r="O62" s="13" t="s">
        <v>342</v>
      </c>
      <c r="P62" s="12" t="s">
        <v>187</v>
      </c>
      <c r="Q62" s="12" t="s">
        <v>166</v>
      </c>
      <c r="R62" s="14" t="s">
        <v>224</v>
      </c>
      <c r="S62" s="12" t="s">
        <v>202</v>
      </c>
      <c r="U62" s="26">
        <f t="shared" si="0"/>
        <v>-2.3E-2</v>
      </c>
      <c r="V62" s="26">
        <f t="shared" si="1"/>
        <v>-6.7000000000000004E-2</v>
      </c>
    </row>
    <row r="63" spans="1:22" x14ac:dyDescent="0.3">
      <c r="A63" s="3">
        <v>16</v>
      </c>
      <c r="B63" s="3" t="s">
        <v>24</v>
      </c>
      <c r="C63" s="3">
        <v>83</v>
      </c>
      <c r="D63" s="3" t="s">
        <v>25</v>
      </c>
      <c r="E63" s="3">
        <v>73</v>
      </c>
      <c r="F63" s="3" t="s">
        <v>343</v>
      </c>
      <c r="G63" s="4">
        <v>1339</v>
      </c>
      <c r="H63" s="5">
        <v>1</v>
      </c>
      <c r="I63" s="4" t="s">
        <v>115</v>
      </c>
      <c r="J63" s="4" t="s">
        <v>115</v>
      </c>
      <c r="K63" s="6">
        <v>3</v>
      </c>
      <c r="L63" s="7">
        <v>1</v>
      </c>
      <c r="U63" s="15">
        <f t="shared" si="0"/>
        <v>-3.0000000000000001E-3</v>
      </c>
      <c r="V63" s="15">
        <f t="shared" si="1"/>
        <v>-1E-3</v>
      </c>
    </row>
    <row r="64" spans="1:22" x14ac:dyDescent="0.3">
      <c r="A64" s="3">
        <v>16</v>
      </c>
      <c r="B64" s="3" t="s">
        <v>24</v>
      </c>
      <c r="C64" s="3">
        <v>83</v>
      </c>
      <c r="D64" s="3" t="s">
        <v>25</v>
      </c>
      <c r="E64" s="3">
        <v>75</v>
      </c>
      <c r="F64" s="3" t="s">
        <v>344</v>
      </c>
      <c r="G64" s="4">
        <v>1980</v>
      </c>
      <c r="H64" s="5">
        <v>14</v>
      </c>
      <c r="I64" s="4">
        <v>8</v>
      </c>
      <c r="J64" s="4">
        <v>6</v>
      </c>
      <c r="K64" s="6">
        <v>6</v>
      </c>
      <c r="L64" s="7">
        <v>4</v>
      </c>
      <c r="M64" s="11" t="s">
        <v>344</v>
      </c>
      <c r="N64" s="12" t="s">
        <v>345</v>
      </c>
      <c r="O64" s="13" t="s">
        <v>170</v>
      </c>
      <c r="P64" s="12" t="s">
        <v>201</v>
      </c>
      <c r="Q64" s="12" t="s">
        <v>202</v>
      </c>
      <c r="R64" s="14" t="s">
        <v>174</v>
      </c>
      <c r="S64" s="12" t="s">
        <v>346</v>
      </c>
      <c r="U64" s="15">
        <f t="shared" si="0"/>
        <v>7.0000000000000001E-3</v>
      </c>
      <c r="V64" s="15">
        <f t="shared" si="1"/>
        <v>2.3E-2</v>
      </c>
    </row>
    <row r="65" spans="1:22" x14ac:dyDescent="0.3">
      <c r="A65" s="3">
        <v>16</v>
      </c>
      <c r="B65" s="3" t="s">
        <v>24</v>
      </c>
      <c r="C65" s="3">
        <v>83</v>
      </c>
      <c r="D65" s="3" t="s">
        <v>25</v>
      </c>
      <c r="E65" s="3">
        <v>76</v>
      </c>
      <c r="F65" s="3" t="s">
        <v>347</v>
      </c>
      <c r="G65" s="4">
        <v>1824</v>
      </c>
      <c r="H65" s="5">
        <v>18</v>
      </c>
      <c r="I65" s="4">
        <v>9</v>
      </c>
      <c r="J65" s="4">
        <v>9</v>
      </c>
      <c r="K65" s="6">
        <v>5</v>
      </c>
      <c r="L65" s="7">
        <v>5</v>
      </c>
      <c r="M65" s="11" t="s">
        <v>347</v>
      </c>
      <c r="N65" s="12" t="s">
        <v>348</v>
      </c>
      <c r="O65" s="13" t="s">
        <v>174</v>
      </c>
      <c r="P65" s="12" t="s">
        <v>337</v>
      </c>
      <c r="Q65" s="12" t="s">
        <v>336</v>
      </c>
      <c r="R65" s="14" t="s">
        <v>134</v>
      </c>
      <c r="S65" s="12" t="s">
        <v>337</v>
      </c>
      <c r="U65" s="15">
        <f t="shared" si="0"/>
        <v>0</v>
      </c>
      <c r="V65" s="26">
        <f t="shared" si="1"/>
        <v>-5.0000000000000001E-3</v>
      </c>
    </row>
    <row r="66" spans="1:22" x14ac:dyDescent="0.3">
      <c r="A66" s="3">
        <v>16</v>
      </c>
      <c r="B66" s="3" t="s">
        <v>24</v>
      </c>
      <c r="C66" s="3">
        <v>83</v>
      </c>
      <c r="D66" s="3" t="s">
        <v>25</v>
      </c>
      <c r="E66" s="3">
        <v>77</v>
      </c>
      <c r="F66" s="3" t="s">
        <v>349</v>
      </c>
      <c r="G66" s="4">
        <v>1833</v>
      </c>
      <c r="H66" s="5">
        <v>343</v>
      </c>
      <c r="I66" s="4">
        <v>179</v>
      </c>
      <c r="J66" s="4">
        <v>164</v>
      </c>
      <c r="K66" s="6">
        <v>73</v>
      </c>
      <c r="L66" s="7">
        <v>70</v>
      </c>
      <c r="M66" s="11" t="s">
        <v>349</v>
      </c>
      <c r="N66" s="12" t="s">
        <v>350</v>
      </c>
      <c r="O66" s="13" t="s">
        <v>351</v>
      </c>
      <c r="P66" s="12" t="s">
        <v>49</v>
      </c>
      <c r="Q66" s="12" t="s">
        <v>293</v>
      </c>
      <c r="R66" s="14" t="s">
        <v>352</v>
      </c>
      <c r="S66" s="12" t="s">
        <v>353</v>
      </c>
      <c r="U66" s="15">
        <f t="shared" si="0"/>
        <v>4.4999999999999998E-2</v>
      </c>
      <c r="V66" s="15">
        <f t="shared" si="1"/>
        <v>0.124</v>
      </c>
    </row>
    <row r="67" spans="1:22" x14ac:dyDescent="0.3">
      <c r="A67" s="3">
        <v>16</v>
      </c>
      <c r="B67" s="3" t="s">
        <v>24</v>
      </c>
      <c r="C67" s="3">
        <v>83</v>
      </c>
      <c r="D67" s="3" t="s">
        <v>25</v>
      </c>
      <c r="E67" s="3">
        <v>78</v>
      </c>
      <c r="F67" s="3" t="s">
        <v>354</v>
      </c>
      <c r="G67" s="4">
        <v>1961</v>
      </c>
      <c r="H67" s="5">
        <v>52</v>
      </c>
      <c r="I67" s="4">
        <v>27</v>
      </c>
      <c r="J67" s="4">
        <v>25</v>
      </c>
      <c r="K67" s="6">
        <v>11</v>
      </c>
      <c r="L67" s="7">
        <v>10</v>
      </c>
      <c r="M67" s="11" t="s">
        <v>354</v>
      </c>
      <c r="N67" s="12" t="s">
        <v>355</v>
      </c>
      <c r="O67" s="13" t="s">
        <v>289</v>
      </c>
      <c r="P67" s="12" t="s">
        <v>212</v>
      </c>
      <c r="Q67" s="12" t="s">
        <v>78</v>
      </c>
      <c r="R67" s="14" t="s">
        <v>173</v>
      </c>
      <c r="S67" s="12" t="s">
        <v>356</v>
      </c>
      <c r="U67" s="15">
        <f t="shared" si="0"/>
        <v>0.01</v>
      </c>
      <c r="V67" s="15">
        <f t="shared" si="1"/>
        <v>1.0999999999999999E-2</v>
      </c>
    </row>
    <row r="68" spans="1:22" x14ac:dyDescent="0.3">
      <c r="A68" s="3">
        <v>16</v>
      </c>
      <c r="B68" s="3" t="s">
        <v>24</v>
      </c>
      <c r="C68" s="3">
        <v>83</v>
      </c>
      <c r="D68" s="3" t="s">
        <v>25</v>
      </c>
      <c r="E68" s="3">
        <v>79</v>
      </c>
      <c r="F68" s="3" t="s">
        <v>357</v>
      </c>
      <c r="G68" s="4">
        <v>2064</v>
      </c>
      <c r="H68" s="5">
        <v>38</v>
      </c>
      <c r="I68" s="4">
        <v>21</v>
      </c>
      <c r="J68" s="4">
        <v>17</v>
      </c>
      <c r="K68" s="6">
        <v>14</v>
      </c>
      <c r="L68" s="7">
        <v>7</v>
      </c>
      <c r="M68" s="11" t="s">
        <v>357</v>
      </c>
      <c r="N68" s="12" t="s">
        <v>358</v>
      </c>
      <c r="O68" s="13" t="s">
        <v>240</v>
      </c>
      <c r="P68" s="12" t="s">
        <v>346</v>
      </c>
      <c r="Q68" s="12" t="s">
        <v>174</v>
      </c>
      <c r="R68" s="14" t="s">
        <v>133</v>
      </c>
      <c r="S68" s="12" t="s">
        <v>117</v>
      </c>
      <c r="U68" s="15">
        <f t="shared" si="0"/>
        <v>-2E-3</v>
      </c>
      <c r="V68" s="26">
        <f t="shared" si="1"/>
        <v>-1.4999999999999999E-2</v>
      </c>
    </row>
    <row r="69" spans="1:22" x14ac:dyDescent="0.3">
      <c r="A69" s="3">
        <v>16</v>
      </c>
      <c r="B69" s="3" t="s">
        <v>24</v>
      </c>
      <c r="C69" s="3">
        <v>83</v>
      </c>
      <c r="D69" s="3" t="s">
        <v>25</v>
      </c>
      <c r="E69" s="3">
        <v>80</v>
      </c>
      <c r="F69" s="3" t="s">
        <v>359</v>
      </c>
      <c r="G69" s="4">
        <v>1903</v>
      </c>
      <c r="H69" s="5">
        <v>51</v>
      </c>
      <c r="I69" s="4">
        <v>25</v>
      </c>
      <c r="J69" s="4">
        <v>26</v>
      </c>
      <c r="K69" s="6">
        <v>11</v>
      </c>
      <c r="L69" s="7">
        <v>10</v>
      </c>
      <c r="M69" s="11" t="s">
        <v>360</v>
      </c>
      <c r="N69" s="12" t="s">
        <v>361</v>
      </c>
      <c r="O69" s="13" t="s">
        <v>185</v>
      </c>
      <c r="P69" s="12" t="s">
        <v>113</v>
      </c>
      <c r="Q69" s="12" t="s">
        <v>139</v>
      </c>
      <c r="R69" s="14" t="s">
        <v>202</v>
      </c>
      <c r="S69" s="12" t="s">
        <v>213</v>
      </c>
      <c r="U69" s="15">
        <f t="shared" ref="U69:U132" si="2">(R69-K69)/1000</f>
        <v>8.9999999999999993E-3</v>
      </c>
      <c r="V69" s="15">
        <f t="shared" ref="V69:V132" si="3">(O69-H69)/1000</f>
        <v>1.7000000000000001E-2</v>
      </c>
    </row>
    <row r="70" spans="1:22" x14ac:dyDescent="0.3">
      <c r="A70" s="3">
        <v>16</v>
      </c>
      <c r="B70" s="3" t="s">
        <v>24</v>
      </c>
      <c r="C70" s="3">
        <v>83</v>
      </c>
      <c r="D70" s="3" t="s">
        <v>25</v>
      </c>
      <c r="E70" s="3">
        <v>82</v>
      </c>
      <c r="F70" s="3" t="s">
        <v>362</v>
      </c>
      <c r="G70" s="4">
        <v>2167</v>
      </c>
      <c r="H70" s="5">
        <v>81</v>
      </c>
      <c r="I70" s="4">
        <v>42</v>
      </c>
      <c r="J70" s="4">
        <v>39</v>
      </c>
      <c r="K70" s="6">
        <v>22</v>
      </c>
      <c r="L70" s="7">
        <v>18</v>
      </c>
      <c r="M70" s="11" t="s">
        <v>362</v>
      </c>
      <c r="N70" s="12" t="s">
        <v>363</v>
      </c>
      <c r="O70" s="13" t="s">
        <v>166</v>
      </c>
      <c r="P70" s="12" t="s">
        <v>173</v>
      </c>
      <c r="Q70" s="12" t="s">
        <v>364</v>
      </c>
      <c r="R70" s="14" t="s">
        <v>213</v>
      </c>
      <c r="S70" s="12" t="s">
        <v>123</v>
      </c>
      <c r="U70" s="15">
        <f t="shared" si="2"/>
        <v>-4.0000000000000001E-3</v>
      </c>
      <c r="V70" s="26">
        <f t="shared" si="3"/>
        <v>-4.1000000000000002E-2</v>
      </c>
    </row>
    <row r="71" spans="1:22" x14ac:dyDescent="0.3">
      <c r="A71" s="3">
        <v>16</v>
      </c>
      <c r="B71" s="3" t="s">
        <v>24</v>
      </c>
      <c r="C71" s="3">
        <v>83</v>
      </c>
      <c r="D71" s="3" t="s">
        <v>25</v>
      </c>
      <c r="E71" s="3">
        <v>85</v>
      </c>
      <c r="F71" s="3" t="s">
        <v>365</v>
      </c>
      <c r="G71" s="4">
        <v>1805</v>
      </c>
      <c r="H71" s="5">
        <v>18</v>
      </c>
      <c r="I71" s="4">
        <v>11</v>
      </c>
      <c r="J71" s="4">
        <v>7</v>
      </c>
      <c r="K71" s="6">
        <v>4</v>
      </c>
      <c r="L71" s="7">
        <v>3</v>
      </c>
      <c r="M71" s="11" t="s">
        <v>365</v>
      </c>
      <c r="N71" s="12" t="s">
        <v>366</v>
      </c>
      <c r="O71" s="13" t="s">
        <v>121</v>
      </c>
      <c r="P71" s="12" t="s">
        <v>117</v>
      </c>
      <c r="Q71" s="12" t="s">
        <v>346</v>
      </c>
      <c r="R71" s="14" t="s">
        <v>160</v>
      </c>
      <c r="S71" s="12" t="s">
        <v>160</v>
      </c>
      <c r="U71" s="15">
        <f t="shared" si="2"/>
        <v>-1E-3</v>
      </c>
      <c r="V71" s="15">
        <f t="shared" si="3"/>
        <v>-2E-3</v>
      </c>
    </row>
    <row r="72" spans="1:22" x14ac:dyDescent="0.3">
      <c r="A72" s="3">
        <v>16</v>
      </c>
      <c r="B72" s="3" t="s">
        <v>24</v>
      </c>
      <c r="C72" s="3">
        <v>83</v>
      </c>
      <c r="D72" s="3" t="s">
        <v>25</v>
      </c>
      <c r="E72" s="3">
        <v>88</v>
      </c>
      <c r="F72" s="3" t="s">
        <v>367</v>
      </c>
      <c r="G72" s="4">
        <v>1197</v>
      </c>
      <c r="H72" s="5">
        <v>31</v>
      </c>
      <c r="I72" s="4">
        <v>15</v>
      </c>
      <c r="J72" s="4">
        <v>16</v>
      </c>
      <c r="K72" s="6">
        <v>12</v>
      </c>
      <c r="L72" s="7">
        <v>8</v>
      </c>
      <c r="M72" s="11" t="s">
        <v>367</v>
      </c>
      <c r="N72" s="12" t="s">
        <v>368</v>
      </c>
      <c r="O72" s="13" t="s">
        <v>333</v>
      </c>
      <c r="P72" s="12" t="s">
        <v>172</v>
      </c>
      <c r="Q72" s="12" t="s">
        <v>224</v>
      </c>
      <c r="R72" s="14" t="s">
        <v>356</v>
      </c>
      <c r="S72" s="12" t="s">
        <v>356</v>
      </c>
      <c r="U72" s="15">
        <f t="shared" si="2"/>
        <v>2E-3</v>
      </c>
      <c r="V72" s="15">
        <f t="shared" si="3"/>
        <v>1.4999999999999999E-2</v>
      </c>
    </row>
    <row r="73" spans="1:22" x14ac:dyDescent="0.3">
      <c r="A73" s="3">
        <v>16</v>
      </c>
      <c r="B73" s="3" t="s">
        <v>24</v>
      </c>
      <c r="C73" s="3">
        <v>83</v>
      </c>
      <c r="D73" s="3" t="s">
        <v>25</v>
      </c>
      <c r="E73" s="3">
        <v>89</v>
      </c>
      <c r="F73" s="3" t="s">
        <v>369</v>
      </c>
      <c r="G73" s="4">
        <v>1659</v>
      </c>
      <c r="H73" s="5">
        <v>212</v>
      </c>
      <c r="I73" s="4">
        <v>106</v>
      </c>
      <c r="J73" s="4">
        <v>106</v>
      </c>
      <c r="K73" s="6">
        <v>65</v>
      </c>
      <c r="L73" s="7">
        <v>54</v>
      </c>
      <c r="M73" s="11" t="s">
        <v>369</v>
      </c>
      <c r="N73" s="12" t="s">
        <v>370</v>
      </c>
      <c r="O73" s="13" t="s">
        <v>371</v>
      </c>
      <c r="P73" s="12" t="s">
        <v>138</v>
      </c>
      <c r="Q73" s="12" t="s">
        <v>372</v>
      </c>
      <c r="R73" s="14" t="s">
        <v>187</v>
      </c>
      <c r="S73" s="12" t="s">
        <v>170</v>
      </c>
      <c r="U73" s="26">
        <f t="shared" si="2"/>
        <v>-2.4E-2</v>
      </c>
      <c r="V73" s="26">
        <f t="shared" si="3"/>
        <v>-5.8000000000000003E-2</v>
      </c>
    </row>
    <row r="74" spans="1:22" x14ac:dyDescent="0.3">
      <c r="A74" s="3">
        <v>16</v>
      </c>
      <c r="B74" s="3" t="s">
        <v>24</v>
      </c>
      <c r="C74" s="3">
        <v>83</v>
      </c>
      <c r="D74" s="3" t="s">
        <v>25</v>
      </c>
      <c r="E74" s="3">
        <v>92</v>
      </c>
      <c r="F74" s="3" t="s">
        <v>373</v>
      </c>
      <c r="G74" s="4">
        <v>1498</v>
      </c>
      <c r="H74" s="5">
        <v>1</v>
      </c>
      <c r="I74" s="4" t="s">
        <v>115</v>
      </c>
      <c r="J74" s="4" t="s">
        <v>115</v>
      </c>
      <c r="K74" s="6">
        <v>3</v>
      </c>
      <c r="L74" s="7">
        <v>1</v>
      </c>
      <c r="M74" s="11" t="s">
        <v>373</v>
      </c>
      <c r="N74" s="12" t="s">
        <v>374</v>
      </c>
      <c r="O74" s="13" t="s">
        <v>134</v>
      </c>
      <c r="P74" s="12" t="s">
        <v>115</v>
      </c>
      <c r="Q74" s="12" t="s">
        <v>115</v>
      </c>
      <c r="R74" s="14" t="s">
        <v>160</v>
      </c>
      <c r="S74" s="12" t="s">
        <v>118</v>
      </c>
      <c r="U74" s="15">
        <f t="shared" si="2"/>
        <v>0</v>
      </c>
      <c r="V74" s="15">
        <f t="shared" si="3"/>
        <v>4.0000000000000001E-3</v>
      </c>
    </row>
    <row r="75" spans="1:22" x14ac:dyDescent="0.3">
      <c r="A75" s="3">
        <v>16</v>
      </c>
      <c r="B75" s="3" t="s">
        <v>24</v>
      </c>
      <c r="C75" s="3">
        <v>83</v>
      </c>
      <c r="D75" s="3" t="s">
        <v>25</v>
      </c>
      <c r="E75" s="3">
        <v>97</v>
      </c>
      <c r="F75" s="3" t="s">
        <v>375</v>
      </c>
      <c r="G75" s="4">
        <v>1631</v>
      </c>
      <c r="H75" s="5">
        <v>138</v>
      </c>
      <c r="I75" s="4">
        <v>69</v>
      </c>
      <c r="J75" s="4">
        <v>69</v>
      </c>
      <c r="K75" s="6">
        <v>41</v>
      </c>
      <c r="L75" s="7">
        <v>33</v>
      </c>
      <c r="M75" s="11" t="s">
        <v>375</v>
      </c>
      <c r="N75" s="12" t="s">
        <v>376</v>
      </c>
      <c r="O75" s="13" t="s">
        <v>377</v>
      </c>
      <c r="P75" s="12" t="s">
        <v>378</v>
      </c>
      <c r="Q75" s="12" t="s">
        <v>308</v>
      </c>
      <c r="R75" s="14" t="s">
        <v>230</v>
      </c>
      <c r="S75" s="12" t="s">
        <v>187</v>
      </c>
      <c r="U75" s="15">
        <f t="shared" si="2"/>
        <v>7.0000000000000001E-3</v>
      </c>
      <c r="V75" s="15">
        <f t="shared" si="3"/>
        <v>4.4999999999999998E-2</v>
      </c>
    </row>
    <row r="76" spans="1:22" x14ac:dyDescent="0.3">
      <c r="A76" s="3">
        <v>16</v>
      </c>
      <c r="B76" s="3" t="s">
        <v>24</v>
      </c>
      <c r="C76" s="3">
        <v>83</v>
      </c>
      <c r="D76" s="3" t="s">
        <v>25</v>
      </c>
      <c r="E76" s="3">
        <v>98</v>
      </c>
      <c r="F76" s="3" t="s">
        <v>379</v>
      </c>
      <c r="G76" s="4">
        <v>1662</v>
      </c>
      <c r="H76" s="5">
        <v>103</v>
      </c>
      <c r="I76" s="4">
        <v>52</v>
      </c>
      <c r="J76" s="4">
        <v>51</v>
      </c>
      <c r="K76" s="6">
        <v>34</v>
      </c>
      <c r="L76" s="7">
        <v>20</v>
      </c>
      <c r="U76" s="26">
        <f t="shared" si="2"/>
        <v>-3.4000000000000002E-2</v>
      </c>
      <c r="V76" s="26">
        <f t="shared" si="3"/>
        <v>-0.10299999999999999</v>
      </c>
    </row>
    <row r="77" spans="1:22" x14ac:dyDescent="0.3">
      <c r="A77" s="3">
        <v>16</v>
      </c>
      <c r="B77" s="3" t="s">
        <v>24</v>
      </c>
      <c r="C77" s="3">
        <v>83</v>
      </c>
      <c r="D77" s="3" t="s">
        <v>25</v>
      </c>
      <c r="E77" s="3">
        <v>99</v>
      </c>
      <c r="F77" s="3" t="s">
        <v>380</v>
      </c>
      <c r="G77" s="4">
        <v>2036</v>
      </c>
      <c r="H77" s="5">
        <v>41</v>
      </c>
      <c r="I77" s="4">
        <v>24</v>
      </c>
      <c r="J77" s="4">
        <v>17</v>
      </c>
      <c r="K77" s="6">
        <v>15</v>
      </c>
      <c r="L77" s="7">
        <v>10</v>
      </c>
      <c r="M77" s="11" t="s">
        <v>380</v>
      </c>
      <c r="N77" s="12" t="s">
        <v>381</v>
      </c>
      <c r="O77" s="13" t="s">
        <v>198</v>
      </c>
      <c r="P77" s="12" t="s">
        <v>122</v>
      </c>
      <c r="Q77" s="12" t="s">
        <v>364</v>
      </c>
      <c r="R77" s="14" t="s">
        <v>336</v>
      </c>
      <c r="S77" s="12" t="s">
        <v>117</v>
      </c>
      <c r="U77" s="26">
        <f t="shared" si="2"/>
        <v>-6.0000000000000001E-3</v>
      </c>
      <c r="V77" s="26">
        <f t="shared" si="3"/>
        <v>-1.4E-2</v>
      </c>
    </row>
    <row r="78" spans="1:22" x14ac:dyDescent="0.3">
      <c r="A78" s="3">
        <v>16</v>
      </c>
      <c r="B78" s="3" t="s">
        <v>24</v>
      </c>
      <c r="C78" s="3">
        <v>83</v>
      </c>
      <c r="D78" s="3" t="s">
        <v>25</v>
      </c>
      <c r="E78" s="3">
        <v>101</v>
      </c>
      <c r="F78" s="3" t="s">
        <v>382</v>
      </c>
      <c r="G78" s="4">
        <v>1730</v>
      </c>
      <c r="H78" s="5">
        <v>94</v>
      </c>
      <c r="I78" s="4">
        <v>47</v>
      </c>
      <c r="J78" s="4">
        <v>47</v>
      </c>
      <c r="K78" s="6">
        <v>21</v>
      </c>
      <c r="L78" s="7">
        <v>19</v>
      </c>
      <c r="M78" s="11" t="s">
        <v>382</v>
      </c>
      <c r="N78" s="12" t="s">
        <v>383</v>
      </c>
      <c r="O78" s="13" t="s">
        <v>110</v>
      </c>
      <c r="P78" s="12" t="s">
        <v>188</v>
      </c>
      <c r="Q78" s="12" t="s">
        <v>139</v>
      </c>
      <c r="R78" s="14" t="s">
        <v>172</v>
      </c>
      <c r="S78" s="12" t="s">
        <v>201</v>
      </c>
      <c r="U78" s="15">
        <f t="shared" si="2"/>
        <v>1E-3</v>
      </c>
      <c r="V78" s="26">
        <f t="shared" si="3"/>
        <v>-2.9000000000000001E-2</v>
      </c>
    </row>
    <row r="79" spans="1:22" x14ac:dyDescent="0.3">
      <c r="A79" s="3">
        <v>16</v>
      </c>
      <c r="B79" s="3" t="s">
        <v>24</v>
      </c>
      <c r="C79" s="3">
        <v>83</v>
      </c>
      <c r="D79" s="3" t="s">
        <v>25</v>
      </c>
      <c r="E79" s="3">
        <v>103</v>
      </c>
      <c r="F79" s="3" t="s">
        <v>384</v>
      </c>
      <c r="G79" s="4">
        <v>2020</v>
      </c>
      <c r="H79" s="5">
        <v>42</v>
      </c>
      <c r="I79" s="4">
        <v>22</v>
      </c>
      <c r="J79" s="4">
        <v>20</v>
      </c>
      <c r="K79" s="6">
        <v>13</v>
      </c>
      <c r="L79" s="7">
        <v>9</v>
      </c>
      <c r="M79" s="11" t="s">
        <v>384</v>
      </c>
      <c r="N79" s="12" t="s">
        <v>385</v>
      </c>
      <c r="O79" s="13" t="s">
        <v>122</v>
      </c>
      <c r="P79" s="12" t="s">
        <v>115</v>
      </c>
      <c r="Q79" s="12" t="s">
        <v>115</v>
      </c>
      <c r="R79" s="14" t="s">
        <v>171</v>
      </c>
      <c r="S79" s="12" t="s">
        <v>118</v>
      </c>
      <c r="U79" s="15">
        <f t="shared" si="2"/>
        <v>2E-3</v>
      </c>
      <c r="V79" s="26">
        <f t="shared" si="3"/>
        <v>-3.4000000000000002E-2</v>
      </c>
    </row>
    <row r="80" spans="1:22" x14ac:dyDescent="0.3">
      <c r="A80" s="3">
        <v>16</v>
      </c>
      <c r="B80" s="3" t="s">
        <v>24</v>
      </c>
      <c r="C80" s="3">
        <v>83</v>
      </c>
      <c r="D80" s="3" t="s">
        <v>25</v>
      </c>
      <c r="E80" s="3">
        <v>104</v>
      </c>
      <c r="F80" s="3" t="s">
        <v>386</v>
      </c>
      <c r="G80" s="4">
        <v>1468</v>
      </c>
      <c r="H80" s="5">
        <v>22</v>
      </c>
      <c r="I80" s="4">
        <v>10</v>
      </c>
      <c r="J80" s="4">
        <v>12</v>
      </c>
      <c r="K80" s="6">
        <v>7</v>
      </c>
      <c r="L80" s="7">
        <v>4</v>
      </c>
      <c r="M80" s="11" t="s">
        <v>386</v>
      </c>
      <c r="N80" s="12" t="s">
        <v>387</v>
      </c>
      <c r="O80" s="13" t="s">
        <v>44</v>
      </c>
      <c r="P80" s="12" t="s">
        <v>213</v>
      </c>
      <c r="Q80" s="12" t="s">
        <v>173</v>
      </c>
      <c r="R80" s="14" t="s">
        <v>133</v>
      </c>
      <c r="S80" s="12" t="s">
        <v>123</v>
      </c>
      <c r="U80" s="15">
        <f t="shared" si="2"/>
        <v>5.0000000000000001E-3</v>
      </c>
      <c r="V80" s="15">
        <f t="shared" si="3"/>
        <v>1.7000000000000001E-2</v>
      </c>
    </row>
    <row r="81" spans="1:22" x14ac:dyDescent="0.3">
      <c r="A81" s="3">
        <v>16</v>
      </c>
      <c r="B81" s="3" t="s">
        <v>24</v>
      </c>
      <c r="C81" s="3">
        <v>83</v>
      </c>
      <c r="D81" s="3" t="s">
        <v>25</v>
      </c>
      <c r="E81" s="3">
        <v>105</v>
      </c>
      <c r="F81" s="3" t="s">
        <v>388</v>
      </c>
      <c r="G81" s="4">
        <v>2141</v>
      </c>
      <c r="H81" s="5">
        <v>20</v>
      </c>
      <c r="I81" s="4">
        <v>13</v>
      </c>
      <c r="J81" s="4">
        <v>7</v>
      </c>
      <c r="K81" s="6">
        <v>7</v>
      </c>
      <c r="L81" s="7">
        <v>5</v>
      </c>
      <c r="M81" s="11" t="s">
        <v>388</v>
      </c>
      <c r="N81" s="12" t="s">
        <v>389</v>
      </c>
      <c r="O81" s="13" t="s">
        <v>346</v>
      </c>
      <c r="P81" s="12" t="s">
        <v>337</v>
      </c>
      <c r="Q81" s="12" t="s">
        <v>117</v>
      </c>
      <c r="R81" s="14" t="s">
        <v>117</v>
      </c>
      <c r="S81" s="12" t="s">
        <v>160</v>
      </c>
      <c r="U81" s="15">
        <f t="shared" si="2"/>
        <v>-1E-3</v>
      </c>
      <c r="V81" s="26">
        <f t="shared" si="3"/>
        <v>-0.01</v>
      </c>
    </row>
    <row r="82" spans="1:22" x14ac:dyDescent="0.3">
      <c r="A82" s="3">
        <v>16</v>
      </c>
      <c r="B82" s="3" t="s">
        <v>24</v>
      </c>
      <c r="C82" s="3">
        <v>83</v>
      </c>
      <c r="D82" s="3" t="s">
        <v>25</v>
      </c>
      <c r="E82" s="3">
        <v>112</v>
      </c>
      <c r="F82" s="3" t="s">
        <v>390</v>
      </c>
      <c r="G82" s="4">
        <v>1581</v>
      </c>
      <c r="H82" s="5">
        <v>23</v>
      </c>
      <c r="I82" s="4">
        <v>11</v>
      </c>
      <c r="J82" s="4">
        <v>12</v>
      </c>
      <c r="K82" s="6">
        <v>6</v>
      </c>
      <c r="L82" s="7">
        <v>5</v>
      </c>
      <c r="M82" s="11" t="s">
        <v>390</v>
      </c>
      <c r="N82" s="12" t="s">
        <v>391</v>
      </c>
      <c r="O82" s="13" t="s">
        <v>364</v>
      </c>
      <c r="P82" s="12" t="s">
        <v>122</v>
      </c>
      <c r="Q82" s="12" t="s">
        <v>123</v>
      </c>
      <c r="R82" s="14" t="s">
        <v>117</v>
      </c>
      <c r="S82" s="12" t="s">
        <v>117</v>
      </c>
      <c r="U82" s="15">
        <f t="shared" si="2"/>
        <v>0</v>
      </c>
      <c r="V82" s="15">
        <f t="shared" si="3"/>
        <v>-4.0000000000000001E-3</v>
      </c>
    </row>
    <row r="83" spans="1:22" x14ac:dyDescent="0.3">
      <c r="A83" s="3">
        <v>16</v>
      </c>
      <c r="B83" s="3" t="s">
        <v>24</v>
      </c>
      <c r="C83" s="3">
        <v>83</v>
      </c>
      <c r="D83" s="3" t="s">
        <v>25</v>
      </c>
      <c r="E83" s="3">
        <v>113</v>
      </c>
      <c r="F83" s="3" t="s">
        <v>392</v>
      </c>
      <c r="G83" s="4">
        <v>1465</v>
      </c>
      <c r="H83" s="5">
        <v>4</v>
      </c>
      <c r="I83" s="4" t="s">
        <v>115</v>
      </c>
      <c r="J83" s="4" t="s">
        <v>115</v>
      </c>
      <c r="K83" s="6">
        <v>3</v>
      </c>
      <c r="L83" s="7">
        <v>2</v>
      </c>
      <c r="M83" s="11" t="s">
        <v>392</v>
      </c>
      <c r="N83" s="12" t="s">
        <v>393</v>
      </c>
      <c r="O83" s="13" t="s">
        <v>201</v>
      </c>
      <c r="P83" s="12" t="s">
        <v>122</v>
      </c>
      <c r="Q83" s="12" t="s">
        <v>336</v>
      </c>
      <c r="R83" s="14" t="s">
        <v>124</v>
      </c>
      <c r="S83" s="12" t="s">
        <v>124</v>
      </c>
      <c r="U83" s="15">
        <f t="shared" si="2"/>
        <v>4.0000000000000001E-3</v>
      </c>
      <c r="V83" s="15">
        <f t="shared" si="3"/>
        <v>1.2999999999999999E-2</v>
      </c>
    </row>
    <row r="84" spans="1:22" x14ac:dyDescent="0.3">
      <c r="A84" s="3">
        <v>16</v>
      </c>
      <c r="B84" s="3" t="s">
        <v>24</v>
      </c>
      <c r="C84" s="3">
        <v>83</v>
      </c>
      <c r="D84" s="3" t="s">
        <v>25</v>
      </c>
      <c r="E84" s="3">
        <v>120</v>
      </c>
      <c r="F84" s="3" t="s">
        <v>394</v>
      </c>
      <c r="G84" s="4">
        <v>1894</v>
      </c>
      <c r="H84" s="5">
        <v>70</v>
      </c>
      <c r="I84" s="4">
        <v>37</v>
      </c>
      <c r="J84" s="4">
        <v>33</v>
      </c>
      <c r="K84" s="6">
        <v>19</v>
      </c>
      <c r="L84" s="7">
        <v>14</v>
      </c>
      <c r="M84" s="11" t="s">
        <v>394</v>
      </c>
      <c r="N84" s="12" t="s">
        <v>395</v>
      </c>
      <c r="O84" s="13" t="s">
        <v>43</v>
      </c>
      <c r="P84" s="12" t="s">
        <v>396</v>
      </c>
      <c r="Q84" s="12" t="s">
        <v>188</v>
      </c>
      <c r="R84" s="14" t="s">
        <v>79</v>
      </c>
      <c r="S84" s="12" t="s">
        <v>121</v>
      </c>
      <c r="U84" s="15">
        <f t="shared" si="2"/>
        <v>0.01</v>
      </c>
      <c r="V84" s="15">
        <f t="shared" si="3"/>
        <v>-1E-3</v>
      </c>
    </row>
    <row r="85" spans="1:22" x14ac:dyDescent="0.3">
      <c r="A85" s="3">
        <v>16</v>
      </c>
      <c r="B85" s="3" t="s">
        <v>24</v>
      </c>
      <c r="C85" s="3">
        <v>83</v>
      </c>
      <c r="D85" s="3" t="s">
        <v>25</v>
      </c>
      <c r="E85" s="3">
        <v>121</v>
      </c>
      <c r="F85" s="3" t="s">
        <v>397</v>
      </c>
      <c r="G85" s="4">
        <v>1608</v>
      </c>
      <c r="H85" s="5">
        <v>66</v>
      </c>
      <c r="I85" s="4">
        <v>39</v>
      </c>
      <c r="J85" s="4">
        <v>27</v>
      </c>
      <c r="K85" s="6">
        <v>17</v>
      </c>
      <c r="L85" s="7">
        <v>11</v>
      </c>
      <c r="M85" s="11" t="s">
        <v>397</v>
      </c>
      <c r="N85" s="12" t="s">
        <v>398</v>
      </c>
      <c r="O85" s="13" t="s">
        <v>399</v>
      </c>
      <c r="P85" s="12" t="s">
        <v>240</v>
      </c>
      <c r="Q85" s="12" t="s">
        <v>78</v>
      </c>
      <c r="R85" s="14" t="s">
        <v>201</v>
      </c>
      <c r="S85" s="12" t="s">
        <v>133</v>
      </c>
      <c r="U85" s="15">
        <f t="shared" si="2"/>
        <v>0</v>
      </c>
      <c r="V85" s="26">
        <f t="shared" si="3"/>
        <v>-1.0999999999999999E-2</v>
      </c>
    </row>
    <row r="86" spans="1:22" x14ac:dyDescent="0.3">
      <c r="A86" s="3">
        <v>16</v>
      </c>
      <c r="B86" s="3" t="s">
        <v>24</v>
      </c>
      <c r="C86" s="3">
        <v>83</v>
      </c>
      <c r="D86" s="3" t="s">
        <v>25</v>
      </c>
      <c r="E86" s="3">
        <v>127</v>
      </c>
      <c r="F86" s="3" t="s">
        <v>400</v>
      </c>
      <c r="G86" s="4">
        <v>1462</v>
      </c>
      <c r="H86" s="5">
        <v>63</v>
      </c>
      <c r="I86" s="4">
        <v>36</v>
      </c>
      <c r="J86" s="4">
        <v>27</v>
      </c>
      <c r="K86" s="6">
        <v>15</v>
      </c>
      <c r="L86" s="7">
        <v>14</v>
      </c>
      <c r="M86" s="11" t="s">
        <v>400</v>
      </c>
      <c r="N86" s="12" t="s">
        <v>401</v>
      </c>
      <c r="O86" s="13" t="s">
        <v>185</v>
      </c>
      <c r="P86" s="12" t="s">
        <v>188</v>
      </c>
      <c r="Q86" s="12" t="s">
        <v>45</v>
      </c>
      <c r="R86" s="14" t="s">
        <v>201</v>
      </c>
      <c r="S86" s="12" t="s">
        <v>201</v>
      </c>
      <c r="U86" s="15">
        <f t="shared" si="2"/>
        <v>2E-3</v>
      </c>
      <c r="V86" s="15">
        <f t="shared" si="3"/>
        <v>5.0000000000000001E-3</v>
      </c>
    </row>
    <row r="87" spans="1:22" x14ac:dyDescent="0.3">
      <c r="A87" s="3">
        <v>16</v>
      </c>
      <c r="B87" s="3" t="s">
        <v>24</v>
      </c>
      <c r="C87" s="3">
        <v>83</v>
      </c>
      <c r="D87" s="3" t="s">
        <v>25</v>
      </c>
      <c r="E87" s="3">
        <v>128</v>
      </c>
      <c r="F87" s="3" t="s">
        <v>402</v>
      </c>
      <c r="G87" s="4">
        <v>2019</v>
      </c>
      <c r="H87" s="5">
        <v>10</v>
      </c>
      <c r="I87" s="4" t="s">
        <v>115</v>
      </c>
      <c r="J87" s="4" t="s">
        <v>115</v>
      </c>
      <c r="K87" s="6">
        <v>2</v>
      </c>
      <c r="L87" s="7">
        <v>1</v>
      </c>
      <c r="U87" s="15">
        <f t="shared" si="2"/>
        <v>-2E-3</v>
      </c>
      <c r="V87" s="26">
        <f t="shared" si="3"/>
        <v>-0.01</v>
      </c>
    </row>
    <row r="88" spans="1:22" x14ac:dyDescent="0.3">
      <c r="A88" s="3">
        <v>16</v>
      </c>
      <c r="B88" s="3" t="s">
        <v>24</v>
      </c>
      <c r="C88" s="3">
        <v>83</v>
      </c>
      <c r="D88" s="3" t="s">
        <v>25</v>
      </c>
      <c r="E88" s="3">
        <v>129</v>
      </c>
      <c r="F88" s="3" t="s">
        <v>403</v>
      </c>
      <c r="G88" s="4">
        <v>1541</v>
      </c>
      <c r="H88" s="5">
        <v>36</v>
      </c>
      <c r="I88" s="4">
        <v>18</v>
      </c>
      <c r="J88" s="4">
        <v>18</v>
      </c>
      <c r="K88" s="6">
        <v>10</v>
      </c>
      <c r="L88" s="7">
        <v>10</v>
      </c>
      <c r="M88" s="11" t="s">
        <v>403</v>
      </c>
      <c r="N88" s="12" t="s">
        <v>404</v>
      </c>
      <c r="O88" s="13" t="s">
        <v>213</v>
      </c>
      <c r="P88" s="12" t="s">
        <v>123</v>
      </c>
      <c r="Q88" s="12" t="s">
        <v>124</v>
      </c>
      <c r="R88" s="14" t="s">
        <v>134</v>
      </c>
      <c r="S88" s="12" t="s">
        <v>337</v>
      </c>
      <c r="U88" s="26">
        <f t="shared" si="2"/>
        <v>-5.0000000000000001E-3</v>
      </c>
      <c r="V88" s="26">
        <f t="shared" si="3"/>
        <v>-1.7999999999999999E-2</v>
      </c>
    </row>
    <row r="89" spans="1:22" x14ac:dyDescent="0.3">
      <c r="A89" s="3">
        <v>16</v>
      </c>
      <c r="B89" s="3" t="s">
        <v>24</v>
      </c>
      <c r="C89" s="3">
        <v>83</v>
      </c>
      <c r="D89" s="3" t="s">
        <v>25</v>
      </c>
      <c r="E89" s="3">
        <v>130</v>
      </c>
      <c r="F89" s="3" t="s">
        <v>167</v>
      </c>
      <c r="G89" s="4">
        <v>2093</v>
      </c>
      <c r="H89" s="5">
        <v>42</v>
      </c>
      <c r="I89" s="4">
        <v>23</v>
      </c>
      <c r="J89" s="4">
        <v>19</v>
      </c>
      <c r="K89" s="6">
        <v>10</v>
      </c>
      <c r="L89" s="7">
        <v>8</v>
      </c>
      <c r="M89" s="11" t="s">
        <v>167</v>
      </c>
      <c r="N89" s="12" t="s">
        <v>405</v>
      </c>
      <c r="O89" s="13" t="s">
        <v>337</v>
      </c>
      <c r="P89" s="12" t="s">
        <v>115</v>
      </c>
      <c r="Q89" s="12" t="s">
        <v>115</v>
      </c>
      <c r="R89" s="14" t="s">
        <v>118</v>
      </c>
      <c r="S89" s="12" t="s">
        <v>406</v>
      </c>
      <c r="U89" s="26">
        <f t="shared" si="2"/>
        <v>-8.0000000000000002E-3</v>
      </c>
      <c r="V89" s="26">
        <f t="shared" si="3"/>
        <v>-3.7999999999999999E-2</v>
      </c>
    </row>
    <row r="90" spans="1:22" x14ac:dyDescent="0.3">
      <c r="A90" s="3">
        <v>16</v>
      </c>
      <c r="B90" s="3" t="s">
        <v>24</v>
      </c>
      <c r="C90" s="3">
        <v>83</v>
      </c>
      <c r="D90" s="3" t="s">
        <v>25</v>
      </c>
      <c r="E90" s="3">
        <v>134</v>
      </c>
      <c r="F90" s="3" t="s">
        <v>407</v>
      </c>
      <c r="G90" s="4">
        <v>2168</v>
      </c>
      <c r="H90" s="5">
        <v>24</v>
      </c>
      <c r="I90" s="4">
        <v>9</v>
      </c>
      <c r="J90" s="4">
        <v>15</v>
      </c>
      <c r="K90" s="6">
        <v>6</v>
      </c>
      <c r="L90" s="7">
        <v>4</v>
      </c>
      <c r="M90" s="11" t="s">
        <v>407</v>
      </c>
      <c r="N90" s="12" t="s">
        <v>408</v>
      </c>
      <c r="O90" s="13" t="s">
        <v>186</v>
      </c>
      <c r="P90" s="12" t="s">
        <v>327</v>
      </c>
      <c r="Q90" s="12" t="s">
        <v>396</v>
      </c>
      <c r="R90" s="14" t="s">
        <v>172</v>
      </c>
      <c r="S90" s="12" t="s">
        <v>364</v>
      </c>
      <c r="U90" s="15">
        <f t="shared" si="2"/>
        <v>1.6E-2</v>
      </c>
      <c r="V90" s="15">
        <f t="shared" si="3"/>
        <v>4.5999999999999999E-2</v>
      </c>
    </row>
    <row r="91" spans="1:22" x14ac:dyDescent="0.3">
      <c r="A91" s="3">
        <v>16</v>
      </c>
      <c r="B91" s="3" t="s">
        <v>24</v>
      </c>
      <c r="C91" s="3">
        <v>83</v>
      </c>
      <c r="D91" s="3" t="s">
        <v>25</v>
      </c>
      <c r="E91" s="3">
        <v>135</v>
      </c>
      <c r="F91" s="3" t="s">
        <v>409</v>
      </c>
      <c r="G91" s="4">
        <v>1705</v>
      </c>
      <c r="H91" s="5">
        <v>25</v>
      </c>
      <c r="I91" s="4">
        <v>11</v>
      </c>
      <c r="J91" s="4">
        <v>14</v>
      </c>
      <c r="K91" s="6">
        <v>6</v>
      </c>
      <c r="L91" s="7">
        <v>6</v>
      </c>
      <c r="M91" s="11" t="s">
        <v>409</v>
      </c>
      <c r="N91" s="12" t="s">
        <v>410</v>
      </c>
      <c r="O91" s="13" t="s">
        <v>201</v>
      </c>
      <c r="P91" s="12" t="s">
        <v>346</v>
      </c>
      <c r="Q91" s="12" t="s">
        <v>124</v>
      </c>
      <c r="R91" s="14" t="s">
        <v>117</v>
      </c>
      <c r="S91" s="12" t="s">
        <v>337</v>
      </c>
      <c r="U91" s="15">
        <f t="shared" si="2"/>
        <v>0</v>
      </c>
      <c r="V91" s="26">
        <f t="shared" si="3"/>
        <v>-8.0000000000000002E-3</v>
      </c>
    </row>
    <row r="92" spans="1:22" x14ac:dyDescent="0.3">
      <c r="A92" s="3">
        <v>16</v>
      </c>
      <c r="B92" s="3" t="s">
        <v>24</v>
      </c>
      <c r="C92" s="3">
        <v>83</v>
      </c>
      <c r="D92" s="3" t="s">
        <v>25</v>
      </c>
      <c r="E92" s="3">
        <v>136</v>
      </c>
      <c r="F92" s="3" t="s">
        <v>411</v>
      </c>
      <c r="G92" s="4">
        <v>1186</v>
      </c>
      <c r="H92" s="5">
        <v>17</v>
      </c>
      <c r="I92" s="4">
        <v>7</v>
      </c>
      <c r="J92" s="4">
        <v>10</v>
      </c>
      <c r="K92" s="6">
        <v>3</v>
      </c>
      <c r="L92" s="7">
        <v>3</v>
      </c>
      <c r="U92" s="15">
        <f t="shared" si="2"/>
        <v>-3.0000000000000001E-3</v>
      </c>
      <c r="V92" s="26">
        <f t="shared" si="3"/>
        <v>-1.7000000000000001E-2</v>
      </c>
    </row>
    <row r="93" spans="1:22" x14ac:dyDescent="0.3">
      <c r="A93" s="3">
        <v>16</v>
      </c>
      <c r="B93" s="3" t="s">
        <v>24</v>
      </c>
      <c r="C93" s="3">
        <v>83</v>
      </c>
      <c r="D93" s="3" t="s">
        <v>25</v>
      </c>
      <c r="E93" s="3">
        <v>138</v>
      </c>
      <c r="F93" s="3" t="s">
        <v>412</v>
      </c>
      <c r="G93" s="4">
        <v>1619</v>
      </c>
      <c r="H93" s="5">
        <v>127</v>
      </c>
      <c r="I93" s="4">
        <v>62</v>
      </c>
      <c r="J93" s="4">
        <v>65</v>
      </c>
      <c r="K93" s="6">
        <v>45</v>
      </c>
      <c r="L93" s="7">
        <v>33</v>
      </c>
      <c r="M93" s="11" t="s">
        <v>412</v>
      </c>
      <c r="N93" s="12" t="s">
        <v>413</v>
      </c>
      <c r="O93" s="13" t="s">
        <v>414</v>
      </c>
      <c r="P93" s="12" t="s">
        <v>43</v>
      </c>
      <c r="Q93" s="12" t="s">
        <v>285</v>
      </c>
      <c r="R93" s="14" t="s">
        <v>196</v>
      </c>
      <c r="S93" s="12" t="s">
        <v>188</v>
      </c>
      <c r="U93" s="15">
        <f t="shared" si="2"/>
        <v>5.0000000000000001E-3</v>
      </c>
      <c r="V93" s="15">
        <f t="shared" si="3"/>
        <v>2E-3</v>
      </c>
    </row>
    <row r="94" spans="1:22" x14ac:dyDescent="0.3">
      <c r="A94" s="3">
        <v>16</v>
      </c>
      <c r="B94" s="3" t="s">
        <v>24</v>
      </c>
      <c r="C94" s="3">
        <v>83</v>
      </c>
      <c r="D94" s="3" t="s">
        <v>25</v>
      </c>
      <c r="E94" s="3">
        <v>139</v>
      </c>
      <c r="F94" s="3" t="s">
        <v>415</v>
      </c>
      <c r="G94" s="4">
        <v>2040</v>
      </c>
      <c r="H94" s="5">
        <v>3</v>
      </c>
      <c r="I94" s="4" t="s">
        <v>115</v>
      </c>
      <c r="J94" s="4" t="s">
        <v>115</v>
      </c>
      <c r="K94" s="6">
        <v>1</v>
      </c>
      <c r="L94" s="7">
        <v>1</v>
      </c>
      <c r="M94" s="11" t="s">
        <v>415</v>
      </c>
      <c r="N94" s="12" t="s">
        <v>416</v>
      </c>
      <c r="O94" s="13" t="s">
        <v>117</v>
      </c>
      <c r="P94" s="12" t="s">
        <v>115</v>
      </c>
      <c r="Q94" s="12" t="s">
        <v>115</v>
      </c>
      <c r="R94" s="14" t="s">
        <v>160</v>
      </c>
      <c r="S94" s="12" t="s">
        <v>406</v>
      </c>
      <c r="U94" s="15">
        <f t="shared" si="2"/>
        <v>2E-3</v>
      </c>
      <c r="V94" s="15">
        <f t="shared" si="3"/>
        <v>3.0000000000000001E-3</v>
      </c>
    </row>
    <row r="95" spans="1:22" x14ac:dyDescent="0.3">
      <c r="A95" s="3">
        <v>16</v>
      </c>
      <c r="B95" s="3" t="s">
        <v>24</v>
      </c>
      <c r="C95" s="3">
        <v>83</v>
      </c>
      <c r="D95" s="3" t="s">
        <v>25</v>
      </c>
      <c r="E95" s="3">
        <v>140</v>
      </c>
      <c r="F95" s="3" t="s">
        <v>417</v>
      </c>
      <c r="G95" s="4">
        <v>1921</v>
      </c>
      <c r="H95" s="5">
        <v>17</v>
      </c>
      <c r="I95" s="4">
        <v>9</v>
      </c>
      <c r="J95" s="4">
        <v>8</v>
      </c>
      <c r="K95" s="6">
        <v>5</v>
      </c>
      <c r="L95" s="7">
        <v>4</v>
      </c>
      <c r="M95" s="11" t="s">
        <v>417</v>
      </c>
      <c r="N95" s="12" t="s">
        <v>418</v>
      </c>
      <c r="O95" s="13" t="s">
        <v>337</v>
      </c>
      <c r="P95" s="12" t="s">
        <v>115</v>
      </c>
      <c r="Q95" s="12" t="s">
        <v>115</v>
      </c>
      <c r="R95" s="14" t="s">
        <v>134</v>
      </c>
      <c r="S95" s="12" t="s">
        <v>406</v>
      </c>
      <c r="U95" s="15">
        <f t="shared" si="2"/>
        <v>0</v>
      </c>
      <c r="V95" s="26">
        <f t="shared" si="3"/>
        <v>-1.2999999999999999E-2</v>
      </c>
    </row>
    <row r="96" spans="1:22" x14ac:dyDescent="0.3">
      <c r="A96" s="3">
        <v>16</v>
      </c>
      <c r="B96" s="3" t="s">
        <v>24</v>
      </c>
      <c r="C96" s="3">
        <v>83</v>
      </c>
      <c r="D96" s="3" t="s">
        <v>25</v>
      </c>
      <c r="E96" s="3">
        <v>141</v>
      </c>
      <c r="F96" s="3" t="s">
        <v>419</v>
      </c>
      <c r="G96" s="4">
        <v>1793</v>
      </c>
      <c r="H96" s="5">
        <v>11</v>
      </c>
      <c r="I96" s="4" t="s">
        <v>115</v>
      </c>
      <c r="J96" s="4" t="s">
        <v>115</v>
      </c>
      <c r="K96" s="6">
        <v>3</v>
      </c>
      <c r="L96" s="7">
        <v>2</v>
      </c>
      <c r="M96" s="11" t="s">
        <v>419</v>
      </c>
      <c r="N96" s="12" t="s">
        <v>420</v>
      </c>
      <c r="O96" s="13" t="s">
        <v>336</v>
      </c>
      <c r="P96" s="12" t="s">
        <v>115</v>
      </c>
      <c r="Q96" s="12" t="s">
        <v>115</v>
      </c>
      <c r="R96" s="14" t="s">
        <v>118</v>
      </c>
      <c r="S96" s="12" t="s">
        <v>118</v>
      </c>
      <c r="U96" s="15">
        <f t="shared" si="2"/>
        <v>-1E-3</v>
      </c>
      <c r="V96" s="15">
        <f t="shared" si="3"/>
        <v>-2E-3</v>
      </c>
    </row>
    <row r="97" spans="1:22" x14ac:dyDescent="0.3">
      <c r="A97" s="3">
        <v>16</v>
      </c>
      <c r="B97" s="3" t="s">
        <v>24</v>
      </c>
      <c r="C97" s="3">
        <v>83</v>
      </c>
      <c r="D97" s="3" t="s">
        <v>25</v>
      </c>
      <c r="E97" s="3">
        <v>142</v>
      </c>
      <c r="F97" s="3" t="s">
        <v>421</v>
      </c>
      <c r="G97" s="4">
        <v>2059</v>
      </c>
      <c r="H97" s="5">
        <v>19</v>
      </c>
      <c r="I97" s="4">
        <v>9</v>
      </c>
      <c r="J97" s="4">
        <v>10</v>
      </c>
      <c r="K97" s="6">
        <v>5</v>
      </c>
      <c r="L97" s="7">
        <v>4</v>
      </c>
      <c r="M97" s="11" t="s">
        <v>421</v>
      </c>
      <c r="N97" s="12" t="s">
        <v>422</v>
      </c>
      <c r="O97" s="13" t="s">
        <v>133</v>
      </c>
      <c r="P97" s="12" t="s">
        <v>134</v>
      </c>
      <c r="Q97" s="12" t="s">
        <v>124</v>
      </c>
      <c r="R97" s="14" t="s">
        <v>337</v>
      </c>
      <c r="S97" s="12" t="s">
        <v>160</v>
      </c>
      <c r="U97" s="15">
        <f t="shared" si="2"/>
        <v>-1E-3</v>
      </c>
      <c r="V97" s="26">
        <f t="shared" si="3"/>
        <v>-7.0000000000000001E-3</v>
      </c>
    </row>
    <row r="98" spans="1:22" x14ac:dyDescent="0.3">
      <c r="A98" s="3">
        <v>16</v>
      </c>
      <c r="B98" s="3" t="s">
        <v>24</v>
      </c>
      <c r="C98" s="3">
        <v>83</v>
      </c>
      <c r="D98" s="3" t="s">
        <v>25</v>
      </c>
      <c r="E98" s="3">
        <v>143</v>
      </c>
      <c r="F98" s="3" t="s">
        <v>423</v>
      </c>
      <c r="G98" s="4">
        <v>2288</v>
      </c>
      <c r="H98" s="5">
        <v>7</v>
      </c>
      <c r="I98" s="4" t="s">
        <v>115</v>
      </c>
      <c r="J98" s="4" t="s">
        <v>115</v>
      </c>
      <c r="K98" s="6">
        <v>3</v>
      </c>
      <c r="L98" s="7">
        <v>1</v>
      </c>
      <c r="M98" s="11" t="s">
        <v>423</v>
      </c>
      <c r="N98" s="12" t="s">
        <v>424</v>
      </c>
      <c r="O98" s="13" t="s">
        <v>425</v>
      </c>
      <c r="P98" s="12" t="s">
        <v>133</v>
      </c>
      <c r="Q98" s="12" t="s">
        <v>121</v>
      </c>
      <c r="R98" s="14" t="s">
        <v>124</v>
      </c>
      <c r="S98" s="12" t="s">
        <v>117</v>
      </c>
      <c r="U98" s="15">
        <f t="shared" si="2"/>
        <v>4.0000000000000001E-3</v>
      </c>
      <c r="V98" s="15">
        <f t="shared" si="3"/>
        <v>2.1000000000000001E-2</v>
      </c>
    </row>
    <row r="99" spans="1:22" x14ac:dyDescent="0.3">
      <c r="A99" s="3">
        <v>16</v>
      </c>
      <c r="B99" s="3" t="s">
        <v>24</v>
      </c>
      <c r="C99" s="3">
        <v>83</v>
      </c>
      <c r="D99" s="3" t="s">
        <v>25</v>
      </c>
      <c r="E99" s="3">
        <v>144</v>
      </c>
      <c r="F99" s="3" t="s">
        <v>255</v>
      </c>
      <c r="G99" s="4">
        <v>2130</v>
      </c>
      <c r="H99" s="5">
        <v>11</v>
      </c>
      <c r="I99" s="4">
        <v>4</v>
      </c>
      <c r="J99" s="4">
        <v>7</v>
      </c>
      <c r="K99" s="6">
        <v>5</v>
      </c>
      <c r="L99" s="7">
        <v>3</v>
      </c>
      <c r="M99" s="11" t="s">
        <v>255</v>
      </c>
      <c r="N99" s="12" t="s">
        <v>426</v>
      </c>
      <c r="O99" s="13" t="s">
        <v>399</v>
      </c>
      <c r="P99" s="12" t="s">
        <v>214</v>
      </c>
      <c r="Q99" s="12" t="s">
        <v>139</v>
      </c>
      <c r="R99" s="14" t="s">
        <v>171</v>
      </c>
      <c r="S99" s="12" t="s">
        <v>174</v>
      </c>
      <c r="U99" s="15">
        <f t="shared" si="2"/>
        <v>0.01</v>
      </c>
      <c r="V99" s="15">
        <f t="shared" si="3"/>
        <v>4.3999999999999997E-2</v>
      </c>
    </row>
    <row r="100" spans="1:22" x14ac:dyDescent="0.3">
      <c r="A100" s="3">
        <v>16</v>
      </c>
      <c r="B100" s="3" t="s">
        <v>24</v>
      </c>
      <c r="C100" s="3">
        <v>83</v>
      </c>
      <c r="D100" s="3" t="s">
        <v>25</v>
      </c>
      <c r="E100" s="3">
        <v>145</v>
      </c>
      <c r="F100" s="3" t="s">
        <v>427</v>
      </c>
      <c r="G100" s="4">
        <v>2102</v>
      </c>
      <c r="H100" s="5">
        <v>7</v>
      </c>
      <c r="I100" s="4" t="s">
        <v>115</v>
      </c>
      <c r="J100" s="4" t="s">
        <v>115</v>
      </c>
      <c r="K100" s="6">
        <v>2</v>
      </c>
      <c r="L100" s="7">
        <v>2</v>
      </c>
      <c r="M100" s="11" t="s">
        <v>427</v>
      </c>
      <c r="N100" s="12" t="s">
        <v>428</v>
      </c>
      <c r="O100" s="13" t="s">
        <v>356</v>
      </c>
      <c r="P100" s="12" t="s">
        <v>117</v>
      </c>
      <c r="Q100" s="12" t="s">
        <v>122</v>
      </c>
      <c r="R100" s="14" t="s">
        <v>337</v>
      </c>
      <c r="S100" s="12" t="s">
        <v>337</v>
      </c>
      <c r="U100" s="15">
        <f t="shared" si="2"/>
        <v>2E-3</v>
      </c>
      <c r="V100" s="15">
        <f t="shared" si="3"/>
        <v>7.0000000000000001E-3</v>
      </c>
    </row>
    <row r="101" spans="1:22" x14ac:dyDescent="0.3">
      <c r="A101" s="3">
        <v>16</v>
      </c>
      <c r="B101" s="3" t="s">
        <v>24</v>
      </c>
      <c r="C101" s="3">
        <v>83</v>
      </c>
      <c r="D101" s="3" t="s">
        <v>25</v>
      </c>
      <c r="E101" s="3">
        <v>146</v>
      </c>
      <c r="F101" s="3" t="s">
        <v>429</v>
      </c>
      <c r="G101" s="4">
        <v>1893</v>
      </c>
      <c r="H101" s="5">
        <v>43</v>
      </c>
      <c r="I101" s="4">
        <v>25</v>
      </c>
      <c r="J101" s="4">
        <v>18</v>
      </c>
      <c r="K101" s="6">
        <v>10</v>
      </c>
      <c r="L101" s="7">
        <v>10</v>
      </c>
      <c r="M101" s="11" t="s">
        <v>429</v>
      </c>
      <c r="N101" s="12" t="s">
        <v>430</v>
      </c>
      <c r="O101" s="13" t="s">
        <v>240</v>
      </c>
      <c r="P101" s="12" t="s">
        <v>117</v>
      </c>
      <c r="Q101" s="12" t="s">
        <v>201</v>
      </c>
      <c r="R101" s="14" t="s">
        <v>174</v>
      </c>
      <c r="S101" s="12" t="s">
        <v>122</v>
      </c>
      <c r="U101" s="15">
        <f t="shared" si="2"/>
        <v>3.0000000000000001E-3</v>
      </c>
      <c r="V101" s="26">
        <f t="shared" si="3"/>
        <v>-0.02</v>
      </c>
    </row>
    <row r="102" spans="1:22" x14ac:dyDescent="0.3">
      <c r="A102" s="3">
        <v>16</v>
      </c>
      <c r="B102" s="3" t="s">
        <v>24</v>
      </c>
      <c r="C102" s="3">
        <v>83</v>
      </c>
      <c r="D102" s="3" t="s">
        <v>25</v>
      </c>
      <c r="E102" s="3">
        <v>147</v>
      </c>
      <c r="F102" s="3" t="s">
        <v>431</v>
      </c>
      <c r="G102" s="4">
        <v>2020</v>
      </c>
      <c r="H102" s="5">
        <v>20</v>
      </c>
      <c r="I102" s="4">
        <v>9</v>
      </c>
      <c r="J102" s="4">
        <v>11</v>
      </c>
      <c r="K102" s="6">
        <v>4</v>
      </c>
      <c r="L102" s="7">
        <v>4</v>
      </c>
      <c r="M102" s="11" t="s">
        <v>431</v>
      </c>
      <c r="N102" s="12" t="s">
        <v>432</v>
      </c>
      <c r="O102" s="13" t="s">
        <v>188</v>
      </c>
      <c r="P102" s="12" t="s">
        <v>364</v>
      </c>
      <c r="Q102" s="12" t="s">
        <v>121</v>
      </c>
      <c r="R102" s="14" t="s">
        <v>122</v>
      </c>
      <c r="S102" s="12" t="s">
        <v>124</v>
      </c>
      <c r="U102" s="15">
        <f t="shared" si="2"/>
        <v>4.0000000000000001E-3</v>
      </c>
      <c r="V102" s="15">
        <f t="shared" si="3"/>
        <v>1.4999999999999999E-2</v>
      </c>
    </row>
    <row r="103" spans="1:22" x14ac:dyDescent="0.3">
      <c r="A103" s="3">
        <v>16</v>
      </c>
      <c r="B103" s="3" t="s">
        <v>24</v>
      </c>
      <c r="C103" s="3">
        <v>83</v>
      </c>
      <c r="D103" s="3" t="s">
        <v>25</v>
      </c>
      <c r="E103" s="3">
        <v>148</v>
      </c>
      <c r="F103" s="3" t="s">
        <v>390</v>
      </c>
      <c r="G103" s="4">
        <v>1781</v>
      </c>
      <c r="H103" s="5">
        <v>20</v>
      </c>
      <c r="I103" s="4">
        <v>10</v>
      </c>
      <c r="J103" s="4">
        <v>10</v>
      </c>
      <c r="K103" s="6">
        <v>6</v>
      </c>
      <c r="L103" s="7">
        <v>4</v>
      </c>
      <c r="M103" s="11" t="s">
        <v>390</v>
      </c>
      <c r="N103" s="12" t="s">
        <v>433</v>
      </c>
      <c r="O103" s="13" t="s">
        <v>213</v>
      </c>
      <c r="P103" s="12" t="s">
        <v>122</v>
      </c>
      <c r="Q103" s="12" t="s">
        <v>346</v>
      </c>
      <c r="R103" s="14" t="s">
        <v>134</v>
      </c>
      <c r="S103" s="12" t="s">
        <v>160</v>
      </c>
      <c r="U103" s="15">
        <f t="shared" si="2"/>
        <v>-1E-3</v>
      </c>
      <c r="V103" s="15">
        <f t="shared" si="3"/>
        <v>-2E-3</v>
      </c>
    </row>
    <row r="104" spans="1:22" x14ac:dyDescent="0.3">
      <c r="A104" s="3">
        <v>16</v>
      </c>
      <c r="B104" s="3" t="s">
        <v>24</v>
      </c>
      <c r="C104" s="3">
        <v>83</v>
      </c>
      <c r="D104" s="3" t="s">
        <v>25</v>
      </c>
      <c r="E104" s="3">
        <v>149</v>
      </c>
      <c r="F104" s="3" t="s">
        <v>434</v>
      </c>
      <c r="G104" s="4">
        <v>1992</v>
      </c>
      <c r="H104" s="5">
        <v>61</v>
      </c>
      <c r="I104" s="4">
        <v>35</v>
      </c>
      <c r="J104" s="4">
        <v>26</v>
      </c>
      <c r="K104" s="6">
        <v>11</v>
      </c>
      <c r="L104" s="7">
        <v>10</v>
      </c>
      <c r="M104" s="11" t="s">
        <v>434</v>
      </c>
      <c r="N104" s="12" t="s">
        <v>435</v>
      </c>
      <c r="O104" s="13" t="s">
        <v>271</v>
      </c>
      <c r="P104" s="12" t="s">
        <v>79</v>
      </c>
      <c r="Q104" s="12" t="s">
        <v>240</v>
      </c>
      <c r="R104" s="14" t="s">
        <v>174</v>
      </c>
      <c r="S104" s="12" t="s">
        <v>174</v>
      </c>
      <c r="U104" s="15">
        <f t="shared" si="2"/>
        <v>2E-3</v>
      </c>
      <c r="V104" s="26">
        <f t="shared" si="3"/>
        <v>-8.9999999999999993E-3</v>
      </c>
    </row>
    <row r="105" spans="1:22" x14ac:dyDescent="0.3">
      <c r="A105" s="3">
        <v>16</v>
      </c>
      <c r="B105" s="3" t="s">
        <v>24</v>
      </c>
      <c r="C105" s="3">
        <v>83</v>
      </c>
      <c r="D105" s="3" t="s">
        <v>25</v>
      </c>
      <c r="E105" s="3">
        <v>150</v>
      </c>
      <c r="F105" s="3" t="s">
        <v>436</v>
      </c>
      <c r="G105" s="4">
        <v>2218</v>
      </c>
      <c r="H105" s="5">
        <v>21</v>
      </c>
      <c r="I105" s="4">
        <v>11</v>
      </c>
      <c r="J105" s="4">
        <v>10</v>
      </c>
      <c r="K105" s="6">
        <v>16</v>
      </c>
      <c r="L105" s="7">
        <v>6</v>
      </c>
      <c r="M105" s="11" t="s">
        <v>436</v>
      </c>
      <c r="N105" s="12" t="s">
        <v>437</v>
      </c>
      <c r="O105" s="13" t="s">
        <v>188</v>
      </c>
      <c r="P105" s="12" t="s">
        <v>121</v>
      </c>
      <c r="Q105" s="12" t="s">
        <v>364</v>
      </c>
      <c r="R105" s="14" t="s">
        <v>121</v>
      </c>
      <c r="S105" s="12" t="s">
        <v>336</v>
      </c>
      <c r="U105" s="15">
        <f t="shared" si="2"/>
        <v>0</v>
      </c>
      <c r="V105" s="15">
        <f t="shared" si="3"/>
        <v>1.4E-2</v>
      </c>
    </row>
    <row r="106" spans="1:22" x14ac:dyDescent="0.3">
      <c r="A106" s="3">
        <v>16</v>
      </c>
      <c r="B106" s="3" t="s">
        <v>24</v>
      </c>
      <c r="C106" s="3">
        <v>83</v>
      </c>
      <c r="D106" s="3" t="s">
        <v>25</v>
      </c>
      <c r="E106" s="3">
        <v>151</v>
      </c>
      <c r="F106" s="3" t="s">
        <v>438</v>
      </c>
      <c r="G106" s="4">
        <v>2413</v>
      </c>
      <c r="H106" s="5">
        <v>12</v>
      </c>
      <c r="I106" s="4">
        <v>7</v>
      </c>
      <c r="J106" s="4">
        <v>5</v>
      </c>
      <c r="K106" s="6">
        <v>5</v>
      </c>
      <c r="L106" s="7">
        <v>3</v>
      </c>
      <c r="M106" s="11" t="s">
        <v>438</v>
      </c>
      <c r="N106" s="12" t="s">
        <v>439</v>
      </c>
      <c r="O106" s="13" t="s">
        <v>174</v>
      </c>
      <c r="P106" s="12" t="s">
        <v>124</v>
      </c>
      <c r="Q106" s="12" t="s">
        <v>117</v>
      </c>
      <c r="R106" s="14" t="s">
        <v>122</v>
      </c>
      <c r="S106" s="12" t="s">
        <v>160</v>
      </c>
      <c r="U106" s="15">
        <f t="shared" si="2"/>
        <v>3.0000000000000001E-3</v>
      </c>
      <c r="V106" s="15">
        <f t="shared" si="3"/>
        <v>1E-3</v>
      </c>
    </row>
    <row r="107" spans="1:22" x14ac:dyDescent="0.3">
      <c r="A107" s="3">
        <v>16</v>
      </c>
      <c r="B107" s="3" t="s">
        <v>24</v>
      </c>
      <c r="C107" s="3">
        <v>83</v>
      </c>
      <c r="D107" s="3" t="s">
        <v>25</v>
      </c>
      <c r="E107" s="3">
        <v>153</v>
      </c>
      <c r="F107" s="3" t="s">
        <v>440</v>
      </c>
      <c r="G107" s="4">
        <v>2029</v>
      </c>
      <c r="H107" s="5">
        <v>30</v>
      </c>
      <c r="I107" s="4">
        <v>19</v>
      </c>
      <c r="J107" s="4">
        <v>11</v>
      </c>
      <c r="K107" s="6">
        <v>6</v>
      </c>
      <c r="L107" s="7">
        <v>6</v>
      </c>
      <c r="M107" s="11" t="s">
        <v>440</v>
      </c>
      <c r="N107" s="12" t="s">
        <v>441</v>
      </c>
      <c r="O107" s="13" t="s">
        <v>213</v>
      </c>
      <c r="P107" s="12" t="s">
        <v>122</v>
      </c>
      <c r="Q107" s="12" t="s">
        <v>346</v>
      </c>
      <c r="R107" s="14" t="s">
        <v>117</v>
      </c>
      <c r="S107" s="12" t="s">
        <v>117</v>
      </c>
      <c r="U107" s="15">
        <f t="shared" si="2"/>
        <v>0</v>
      </c>
      <c r="V107" s="26">
        <f t="shared" si="3"/>
        <v>-1.2E-2</v>
      </c>
    </row>
    <row r="108" spans="1:22" x14ac:dyDescent="0.3">
      <c r="A108" s="3">
        <v>16</v>
      </c>
      <c r="B108" s="3" t="s">
        <v>24</v>
      </c>
      <c r="C108" s="3">
        <v>83</v>
      </c>
      <c r="D108" s="3" t="s">
        <v>25</v>
      </c>
      <c r="E108" s="3">
        <v>154</v>
      </c>
      <c r="F108" s="3" t="s">
        <v>442</v>
      </c>
      <c r="G108" s="4">
        <v>1981</v>
      </c>
      <c r="H108" s="5">
        <v>19</v>
      </c>
      <c r="I108" s="4">
        <v>9</v>
      </c>
      <c r="J108" s="4">
        <v>10</v>
      </c>
      <c r="K108" s="6">
        <v>3</v>
      </c>
      <c r="L108" s="7">
        <v>3</v>
      </c>
      <c r="M108" s="11" t="s">
        <v>442</v>
      </c>
      <c r="N108" s="12" t="s">
        <v>443</v>
      </c>
      <c r="O108" s="13" t="s">
        <v>113</v>
      </c>
      <c r="P108" s="12" t="s">
        <v>213</v>
      </c>
      <c r="Q108" s="12" t="s">
        <v>202</v>
      </c>
      <c r="R108" s="14" t="s">
        <v>122</v>
      </c>
      <c r="S108" s="12" t="s">
        <v>122</v>
      </c>
      <c r="U108" s="15">
        <f t="shared" si="2"/>
        <v>5.0000000000000001E-3</v>
      </c>
      <c r="V108" s="15">
        <f t="shared" si="3"/>
        <v>1.9E-2</v>
      </c>
    </row>
    <row r="109" spans="1:22" x14ac:dyDescent="0.3">
      <c r="A109" s="3">
        <v>16</v>
      </c>
      <c r="B109" s="3" t="s">
        <v>24</v>
      </c>
      <c r="C109" s="3">
        <v>83</v>
      </c>
      <c r="D109" s="3" t="s">
        <v>25</v>
      </c>
      <c r="E109" s="3">
        <v>155</v>
      </c>
      <c r="F109" s="3" t="s">
        <v>444</v>
      </c>
      <c r="G109" s="4">
        <v>2066</v>
      </c>
      <c r="H109" s="5">
        <v>22</v>
      </c>
      <c r="I109" s="4">
        <v>16</v>
      </c>
      <c r="J109" s="4">
        <v>6</v>
      </c>
      <c r="K109" s="6">
        <v>5</v>
      </c>
      <c r="L109" s="7">
        <v>4</v>
      </c>
      <c r="M109" s="11" t="s">
        <v>444</v>
      </c>
      <c r="N109" s="12" t="s">
        <v>445</v>
      </c>
      <c r="O109" s="13" t="s">
        <v>174</v>
      </c>
      <c r="P109" s="12" t="s">
        <v>134</v>
      </c>
      <c r="Q109" s="12" t="s">
        <v>122</v>
      </c>
      <c r="R109" s="14" t="s">
        <v>117</v>
      </c>
      <c r="S109" s="12" t="s">
        <v>134</v>
      </c>
      <c r="U109" s="15">
        <f t="shared" si="2"/>
        <v>1E-3</v>
      </c>
      <c r="V109" s="26">
        <f t="shared" si="3"/>
        <v>-8.9999999999999993E-3</v>
      </c>
    </row>
    <row r="110" spans="1:22" x14ac:dyDescent="0.3">
      <c r="A110" s="3">
        <v>16</v>
      </c>
      <c r="B110" s="3" t="s">
        <v>24</v>
      </c>
      <c r="C110" s="3">
        <v>83</v>
      </c>
      <c r="D110" s="3" t="s">
        <v>25</v>
      </c>
      <c r="E110" s="3">
        <v>156</v>
      </c>
      <c r="F110" s="3" t="s">
        <v>446</v>
      </c>
      <c r="G110" s="4">
        <v>1769</v>
      </c>
      <c r="H110" s="5">
        <v>7</v>
      </c>
      <c r="I110" s="4" t="s">
        <v>115</v>
      </c>
      <c r="J110" s="4" t="s">
        <v>115</v>
      </c>
      <c r="K110" s="6">
        <v>2</v>
      </c>
      <c r="L110" s="7">
        <v>1</v>
      </c>
      <c r="U110" s="15">
        <f t="shared" si="2"/>
        <v>-2E-3</v>
      </c>
      <c r="V110" s="26">
        <f t="shared" si="3"/>
        <v>-7.0000000000000001E-3</v>
      </c>
    </row>
    <row r="111" spans="1:22" x14ac:dyDescent="0.3">
      <c r="A111" s="3">
        <v>16</v>
      </c>
      <c r="B111" s="3" t="s">
        <v>24</v>
      </c>
      <c r="C111" s="3">
        <v>83</v>
      </c>
      <c r="D111" s="3" t="s">
        <v>25</v>
      </c>
      <c r="E111" s="3">
        <v>157</v>
      </c>
      <c r="F111" s="3" t="s">
        <v>447</v>
      </c>
      <c r="G111" s="4">
        <v>1914</v>
      </c>
      <c r="H111" s="5">
        <v>51</v>
      </c>
      <c r="I111" s="4">
        <v>26</v>
      </c>
      <c r="J111" s="4">
        <v>25</v>
      </c>
      <c r="K111" s="6">
        <v>12</v>
      </c>
      <c r="L111" s="7">
        <v>10</v>
      </c>
      <c r="M111" s="11" t="s">
        <v>447</v>
      </c>
      <c r="N111" s="12" t="s">
        <v>448</v>
      </c>
      <c r="O111" s="13" t="s">
        <v>188</v>
      </c>
      <c r="P111" s="12" t="s">
        <v>201</v>
      </c>
      <c r="Q111" s="12" t="s">
        <v>213</v>
      </c>
      <c r="R111" s="14" t="s">
        <v>171</v>
      </c>
      <c r="S111" s="12" t="s">
        <v>122</v>
      </c>
      <c r="U111" s="15">
        <f t="shared" si="2"/>
        <v>3.0000000000000001E-3</v>
      </c>
      <c r="V111" s="26">
        <f t="shared" si="3"/>
        <v>-1.6E-2</v>
      </c>
    </row>
    <row r="112" spans="1:22" x14ac:dyDescent="0.3">
      <c r="A112" s="3">
        <v>16</v>
      </c>
      <c r="B112" s="3" t="s">
        <v>24</v>
      </c>
      <c r="C112" s="3">
        <v>83</v>
      </c>
      <c r="D112" s="3" t="s">
        <v>25</v>
      </c>
      <c r="E112" s="3">
        <v>158</v>
      </c>
      <c r="F112" s="3" t="s">
        <v>449</v>
      </c>
      <c r="G112" s="4">
        <v>2473</v>
      </c>
      <c r="H112" s="5">
        <v>31</v>
      </c>
      <c r="I112" s="4">
        <v>14</v>
      </c>
      <c r="J112" s="4">
        <v>17</v>
      </c>
      <c r="K112" s="6">
        <v>19</v>
      </c>
      <c r="L112" s="7">
        <v>6</v>
      </c>
      <c r="M112" s="11" t="s">
        <v>449</v>
      </c>
      <c r="N112" s="12" t="s">
        <v>450</v>
      </c>
      <c r="O112" s="13" t="s">
        <v>224</v>
      </c>
      <c r="P112" s="12" t="s">
        <v>346</v>
      </c>
      <c r="Q112" s="12" t="s">
        <v>356</v>
      </c>
      <c r="R112" s="14" t="s">
        <v>346</v>
      </c>
      <c r="S112" s="12" t="s">
        <v>117</v>
      </c>
      <c r="U112" s="26">
        <f t="shared" si="2"/>
        <v>-8.9999999999999993E-3</v>
      </c>
      <c r="V112" s="26">
        <f t="shared" si="3"/>
        <v>-7.0000000000000001E-3</v>
      </c>
    </row>
    <row r="113" spans="1:22" x14ac:dyDescent="0.3">
      <c r="A113" s="3">
        <v>16</v>
      </c>
      <c r="B113" s="3" t="s">
        <v>24</v>
      </c>
      <c r="C113" s="3">
        <v>83</v>
      </c>
      <c r="D113" s="3" t="s">
        <v>25</v>
      </c>
      <c r="E113" s="3">
        <v>159</v>
      </c>
      <c r="F113" s="3" t="s">
        <v>451</v>
      </c>
      <c r="G113" s="4">
        <v>1726</v>
      </c>
      <c r="H113" s="5">
        <v>11</v>
      </c>
      <c r="I113" s="4">
        <v>3</v>
      </c>
      <c r="J113" s="4">
        <v>8</v>
      </c>
      <c r="K113" s="6">
        <v>4</v>
      </c>
      <c r="L113" s="7">
        <v>3</v>
      </c>
      <c r="M113" s="11" t="s">
        <v>451</v>
      </c>
      <c r="N113" s="12" t="s">
        <v>452</v>
      </c>
      <c r="O113" s="13" t="s">
        <v>172</v>
      </c>
      <c r="P113" s="12" t="s">
        <v>336</v>
      </c>
      <c r="Q113" s="12" t="s">
        <v>174</v>
      </c>
      <c r="R113" s="14" t="s">
        <v>122</v>
      </c>
      <c r="S113" s="12" t="s">
        <v>117</v>
      </c>
      <c r="U113" s="15">
        <f t="shared" si="2"/>
        <v>4.0000000000000001E-3</v>
      </c>
      <c r="V113" s="15">
        <f t="shared" si="3"/>
        <v>1.0999999999999999E-2</v>
      </c>
    </row>
    <row r="114" spans="1:22" x14ac:dyDescent="0.3">
      <c r="A114" s="3">
        <v>16</v>
      </c>
      <c r="B114" s="3" t="s">
        <v>24</v>
      </c>
      <c r="C114" s="3">
        <v>83</v>
      </c>
      <c r="D114" s="3" t="s">
        <v>25</v>
      </c>
      <c r="E114" s="3">
        <v>160</v>
      </c>
      <c r="F114" s="3" t="s">
        <v>453</v>
      </c>
      <c r="G114" s="4">
        <v>1664</v>
      </c>
      <c r="H114" s="5">
        <v>55</v>
      </c>
      <c r="I114" s="4">
        <v>22</v>
      </c>
      <c r="J114" s="4">
        <v>33</v>
      </c>
      <c r="K114" s="6">
        <v>20</v>
      </c>
      <c r="L114" s="7">
        <v>13</v>
      </c>
      <c r="M114" s="11" t="s">
        <v>453</v>
      </c>
      <c r="N114" s="12" t="s">
        <v>454</v>
      </c>
      <c r="O114" s="13" t="s">
        <v>235</v>
      </c>
      <c r="P114" s="12" t="s">
        <v>165</v>
      </c>
      <c r="Q114" s="12" t="s">
        <v>333</v>
      </c>
      <c r="R114" s="14" t="s">
        <v>425</v>
      </c>
      <c r="S114" s="12" t="s">
        <v>202</v>
      </c>
      <c r="U114" s="15">
        <f t="shared" si="2"/>
        <v>8.0000000000000002E-3</v>
      </c>
      <c r="V114" s="15">
        <f t="shared" si="3"/>
        <v>3.7999999999999999E-2</v>
      </c>
    </row>
    <row r="115" spans="1:22" x14ac:dyDescent="0.3">
      <c r="A115" s="3">
        <v>16</v>
      </c>
      <c r="B115" s="3" t="s">
        <v>24</v>
      </c>
      <c r="C115" s="3">
        <v>83</v>
      </c>
      <c r="D115" s="3" t="s">
        <v>25</v>
      </c>
      <c r="E115" s="3">
        <v>161</v>
      </c>
      <c r="F115" s="3" t="s">
        <v>455</v>
      </c>
      <c r="G115" s="4">
        <v>1801</v>
      </c>
      <c r="H115" s="5">
        <v>18</v>
      </c>
      <c r="I115" s="4">
        <v>14</v>
      </c>
      <c r="J115" s="4">
        <v>4</v>
      </c>
      <c r="K115" s="6">
        <v>4</v>
      </c>
      <c r="L115" s="7">
        <v>3</v>
      </c>
      <c r="U115" s="15">
        <f t="shared" si="2"/>
        <v>-4.0000000000000001E-3</v>
      </c>
      <c r="V115" s="26">
        <f t="shared" si="3"/>
        <v>-1.7999999999999999E-2</v>
      </c>
    </row>
    <row r="116" spans="1:22" x14ac:dyDescent="0.3">
      <c r="A116" s="3">
        <v>16</v>
      </c>
      <c r="B116" s="3" t="s">
        <v>24</v>
      </c>
      <c r="C116" s="3">
        <v>83</v>
      </c>
      <c r="D116" s="3" t="s">
        <v>25</v>
      </c>
      <c r="E116" s="3">
        <v>162</v>
      </c>
      <c r="F116" s="3" t="s">
        <v>456</v>
      </c>
      <c r="G116" s="4">
        <v>1799</v>
      </c>
      <c r="H116" s="5">
        <v>17</v>
      </c>
      <c r="I116" s="4">
        <v>8</v>
      </c>
      <c r="J116" s="4">
        <v>9</v>
      </c>
      <c r="K116" s="6">
        <v>11</v>
      </c>
      <c r="L116" s="7">
        <v>5</v>
      </c>
      <c r="M116" s="11" t="s">
        <v>456</v>
      </c>
      <c r="N116" s="12" t="s">
        <v>457</v>
      </c>
      <c r="O116" s="13" t="s">
        <v>213</v>
      </c>
      <c r="P116" s="12" t="s">
        <v>117</v>
      </c>
      <c r="Q116" s="12" t="s">
        <v>133</v>
      </c>
      <c r="R116" s="14" t="s">
        <v>117</v>
      </c>
      <c r="S116" s="12" t="s">
        <v>117</v>
      </c>
      <c r="U116" s="26">
        <f t="shared" si="2"/>
        <v>-5.0000000000000001E-3</v>
      </c>
      <c r="V116" s="15">
        <f t="shared" si="3"/>
        <v>1E-3</v>
      </c>
    </row>
    <row r="117" spans="1:22" x14ac:dyDescent="0.3">
      <c r="A117" s="3">
        <v>16</v>
      </c>
      <c r="B117" s="3" t="s">
        <v>24</v>
      </c>
      <c r="C117" s="3">
        <v>83</v>
      </c>
      <c r="D117" s="3" t="s">
        <v>25</v>
      </c>
      <c r="E117" s="3">
        <v>163</v>
      </c>
      <c r="F117" s="3" t="s">
        <v>458</v>
      </c>
      <c r="G117" s="4">
        <v>1980</v>
      </c>
      <c r="H117" s="5">
        <v>14</v>
      </c>
      <c r="I117" s="4" t="s">
        <v>115</v>
      </c>
      <c r="J117" s="4" t="s">
        <v>115</v>
      </c>
      <c r="K117" s="6">
        <v>2</v>
      </c>
      <c r="L117" s="7">
        <v>2</v>
      </c>
      <c r="M117" s="11" t="s">
        <v>458</v>
      </c>
      <c r="N117" s="12" t="s">
        <v>459</v>
      </c>
      <c r="O117" s="13" t="s">
        <v>356</v>
      </c>
      <c r="P117" s="12" t="s">
        <v>117</v>
      </c>
      <c r="Q117" s="12" t="s">
        <v>122</v>
      </c>
      <c r="R117" s="14" t="s">
        <v>160</v>
      </c>
      <c r="S117" s="12" t="s">
        <v>160</v>
      </c>
      <c r="U117" s="15">
        <f t="shared" si="2"/>
        <v>1E-3</v>
      </c>
      <c r="V117" s="15">
        <f t="shared" si="3"/>
        <v>0</v>
      </c>
    </row>
    <row r="118" spans="1:22" x14ac:dyDescent="0.3">
      <c r="A118" s="3">
        <v>16</v>
      </c>
      <c r="B118" s="3" t="s">
        <v>24</v>
      </c>
      <c r="C118" s="3">
        <v>83</v>
      </c>
      <c r="D118" s="3" t="s">
        <v>25</v>
      </c>
      <c r="E118" s="3">
        <v>164</v>
      </c>
      <c r="F118" s="3" t="s">
        <v>460</v>
      </c>
      <c r="G118" s="4">
        <v>1920</v>
      </c>
      <c r="H118" s="5">
        <v>27</v>
      </c>
      <c r="I118" s="4">
        <v>17</v>
      </c>
      <c r="J118" s="4">
        <v>10</v>
      </c>
      <c r="K118" s="6">
        <v>8</v>
      </c>
      <c r="L118" s="7">
        <v>6</v>
      </c>
      <c r="M118" s="11" t="s">
        <v>460</v>
      </c>
      <c r="N118" s="12" t="s">
        <v>461</v>
      </c>
      <c r="O118" s="13" t="s">
        <v>187</v>
      </c>
      <c r="P118" s="12" t="s">
        <v>171</v>
      </c>
      <c r="Q118" s="12" t="s">
        <v>462</v>
      </c>
      <c r="R118" s="14" t="s">
        <v>336</v>
      </c>
      <c r="S118" s="12" t="s">
        <v>122</v>
      </c>
      <c r="U118" s="15">
        <f t="shared" si="2"/>
        <v>1E-3</v>
      </c>
      <c r="V118" s="15">
        <f t="shared" si="3"/>
        <v>1.4E-2</v>
      </c>
    </row>
    <row r="119" spans="1:22" x14ac:dyDescent="0.3">
      <c r="A119" s="3">
        <v>16</v>
      </c>
      <c r="B119" s="3" t="s">
        <v>24</v>
      </c>
      <c r="C119" s="3">
        <v>83</v>
      </c>
      <c r="D119" s="3" t="s">
        <v>25</v>
      </c>
      <c r="E119" s="3">
        <v>165</v>
      </c>
      <c r="F119" s="3" t="s">
        <v>463</v>
      </c>
      <c r="G119" s="4">
        <v>1960</v>
      </c>
      <c r="H119" s="5">
        <v>27</v>
      </c>
      <c r="I119" s="4">
        <v>13</v>
      </c>
      <c r="J119" s="4">
        <v>14</v>
      </c>
      <c r="K119" s="6">
        <v>6</v>
      </c>
      <c r="L119" s="7">
        <v>4</v>
      </c>
      <c r="U119" s="26">
        <f t="shared" si="2"/>
        <v>-6.0000000000000001E-3</v>
      </c>
      <c r="V119" s="26">
        <f t="shared" si="3"/>
        <v>-2.7E-2</v>
      </c>
    </row>
    <row r="120" spans="1:22" x14ac:dyDescent="0.3">
      <c r="A120" s="3">
        <v>16</v>
      </c>
      <c r="B120" s="3" t="s">
        <v>24</v>
      </c>
      <c r="C120" s="3">
        <v>83</v>
      </c>
      <c r="D120" s="3" t="s">
        <v>25</v>
      </c>
      <c r="E120" s="3">
        <v>166</v>
      </c>
      <c r="F120" s="3" t="s">
        <v>464</v>
      </c>
      <c r="G120" s="4">
        <v>1679</v>
      </c>
      <c r="H120" s="5">
        <v>11</v>
      </c>
      <c r="I120" s="4" t="s">
        <v>115</v>
      </c>
      <c r="J120" s="4" t="s">
        <v>115</v>
      </c>
      <c r="K120" s="6">
        <v>3</v>
      </c>
      <c r="L120" s="7">
        <v>2</v>
      </c>
      <c r="M120" s="11" t="s">
        <v>464</v>
      </c>
      <c r="N120" s="12" t="s">
        <v>465</v>
      </c>
      <c r="O120" s="13" t="s">
        <v>173</v>
      </c>
      <c r="P120" s="12" t="s">
        <v>122</v>
      </c>
      <c r="Q120" s="12" t="s">
        <v>174</v>
      </c>
      <c r="R120" s="14" t="s">
        <v>336</v>
      </c>
      <c r="S120" s="12" t="s">
        <v>134</v>
      </c>
      <c r="U120" s="15">
        <f t="shared" si="2"/>
        <v>6.0000000000000001E-3</v>
      </c>
      <c r="V120" s="15">
        <f t="shared" si="3"/>
        <v>0.01</v>
      </c>
    </row>
    <row r="121" spans="1:22" x14ac:dyDescent="0.3">
      <c r="A121" s="3">
        <v>16</v>
      </c>
      <c r="B121" s="3" t="s">
        <v>24</v>
      </c>
      <c r="C121" s="3">
        <v>83</v>
      </c>
      <c r="D121" s="3" t="s">
        <v>25</v>
      </c>
      <c r="E121" s="3">
        <v>167</v>
      </c>
      <c r="F121" s="3" t="s">
        <v>466</v>
      </c>
      <c r="G121" s="4">
        <v>1732</v>
      </c>
      <c r="H121" s="5">
        <v>5</v>
      </c>
      <c r="I121" s="4" t="s">
        <v>115</v>
      </c>
      <c r="J121" s="4" t="s">
        <v>115</v>
      </c>
      <c r="K121" s="6">
        <v>3</v>
      </c>
      <c r="L121" s="7">
        <v>1</v>
      </c>
      <c r="M121" s="11" t="s">
        <v>466</v>
      </c>
      <c r="N121" s="12" t="s">
        <v>467</v>
      </c>
      <c r="O121" s="13" t="s">
        <v>134</v>
      </c>
      <c r="P121" s="12" t="s">
        <v>115</v>
      </c>
      <c r="Q121" s="12" t="s">
        <v>115</v>
      </c>
      <c r="R121" s="14" t="s">
        <v>117</v>
      </c>
      <c r="S121" s="12" t="s">
        <v>406</v>
      </c>
      <c r="U121" s="15">
        <f t="shared" si="2"/>
        <v>3.0000000000000001E-3</v>
      </c>
      <c r="V121" s="15">
        <f t="shared" si="3"/>
        <v>0</v>
      </c>
    </row>
    <row r="122" spans="1:22" x14ac:dyDescent="0.3">
      <c r="A122" s="3">
        <v>16</v>
      </c>
      <c r="B122" s="3" t="s">
        <v>24</v>
      </c>
      <c r="C122" s="3">
        <v>83</v>
      </c>
      <c r="D122" s="3" t="s">
        <v>25</v>
      </c>
      <c r="E122" s="3">
        <v>168</v>
      </c>
      <c r="F122" s="3" t="s">
        <v>468</v>
      </c>
      <c r="G122" s="4">
        <v>1701</v>
      </c>
      <c r="H122" s="5">
        <v>50</v>
      </c>
      <c r="I122" s="4">
        <v>31</v>
      </c>
      <c r="J122" s="4">
        <v>19</v>
      </c>
      <c r="K122" s="6">
        <v>9</v>
      </c>
      <c r="L122" s="7">
        <v>8</v>
      </c>
      <c r="M122" s="11" t="s">
        <v>468</v>
      </c>
      <c r="N122" s="12" t="s">
        <v>469</v>
      </c>
      <c r="O122" s="13" t="s">
        <v>462</v>
      </c>
      <c r="P122" s="12" t="s">
        <v>133</v>
      </c>
      <c r="Q122" s="12" t="s">
        <v>356</v>
      </c>
      <c r="R122" s="14" t="s">
        <v>122</v>
      </c>
      <c r="S122" s="12" t="s">
        <v>134</v>
      </c>
      <c r="U122" s="15">
        <f t="shared" si="2"/>
        <v>-1E-3</v>
      </c>
      <c r="V122" s="26">
        <f t="shared" si="3"/>
        <v>-2.4E-2</v>
      </c>
    </row>
    <row r="123" spans="1:22" x14ac:dyDescent="0.3">
      <c r="A123" s="3">
        <v>16</v>
      </c>
      <c r="B123" s="3" t="s">
        <v>24</v>
      </c>
      <c r="C123" s="3">
        <v>83</v>
      </c>
      <c r="D123" s="3" t="s">
        <v>25</v>
      </c>
      <c r="E123" s="3">
        <v>169</v>
      </c>
      <c r="F123" s="3" t="s">
        <v>470</v>
      </c>
      <c r="G123" s="4">
        <v>1847</v>
      </c>
      <c r="H123" s="5">
        <v>15</v>
      </c>
      <c r="I123" s="4">
        <v>11</v>
      </c>
      <c r="J123" s="4">
        <v>4</v>
      </c>
      <c r="K123" s="6">
        <v>3</v>
      </c>
      <c r="L123" s="7">
        <v>3</v>
      </c>
      <c r="M123" s="11" t="s">
        <v>470</v>
      </c>
      <c r="N123" s="12" t="s">
        <v>471</v>
      </c>
      <c r="O123" s="13" t="s">
        <v>337</v>
      </c>
      <c r="P123" s="12" t="s">
        <v>115</v>
      </c>
      <c r="Q123" s="12" t="s">
        <v>115</v>
      </c>
      <c r="R123" s="14" t="s">
        <v>118</v>
      </c>
      <c r="S123" s="12" t="s">
        <v>406</v>
      </c>
      <c r="U123" s="15">
        <f t="shared" si="2"/>
        <v>-1E-3</v>
      </c>
      <c r="V123" s="26">
        <f t="shared" si="3"/>
        <v>-1.0999999999999999E-2</v>
      </c>
    </row>
    <row r="124" spans="1:22" x14ac:dyDescent="0.3">
      <c r="A124" s="3">
        <v>16</v>
      </c>
      <c r="B124" s="3" t="s">
        <v>24</v>
      </c>
      <c r="C124" s="3">
        <v>83</v>
      </c>
      <c r="D124" s="3" t="s">
        <v>25</v>
      </c>
      <c r="E124" s="3">
        <v>170</v>
      </c>
      <c r="F124" s="3" t="s">
        <v>472</v>
      </c>
      <c r="G124" s="4">
        <v>2175</v>
      </c>
      <c r="H124" s="5">
        <v>62</v>
      </c>
      <c r="I124" s="4">
        <v>30</v>
      </c>
      <c r="J124" s="4">
        <v>32</v>
      </c>
      <c r="K124" s="6">
        <v>16</v>
      </c>
      <c r="L124" s="7">
        <v>13</v>
      </c>
      <c r="M124" s="11" t="s">
        <v>472</v>
      </c>
      <c r="N124" s="12" t="s">
        <v>473</v>
      </c>
      <c r="O124" s="13" t="s">
        <v>462</v>
      </c>
      <c r="P124" s="12" t="s">
        <v>174</v>
      </c>
      <c r="Q124" s="12" t="s">
        <v>174</v>
      </c>
      <c r="R124" s="14" t="s">
        <v>171</v>
      </c>
      <c r="S124" s="12" t="s">
        <v>124</v>
      </c>
      <c r="U124" s="15">
        <f t="shared" si="2"/>
        <v>-1E-3</v>
      </c>
      <c r="V124" s="26">
        <f t="shared" si="3"/>
        <v>-3.5999999999999997E-2</v>
      </c>
    </row>
    <row r="125" spans="1:22" x14ac:dyDescent="0.3">
      <c r="A125" s="3">
        <v>16</v>
      </c>
      <c r="B125" s="3" t="s">
        <v>24</v>
      </c>
      <c r="C125" s="3">
        <v>83</v>
      </c>
      <c r="D125" s="3" t="s">
        <v>25</v>
      </c>
      <c r="E125" s="3">
        <v>171</v>
      </c>
      <c r="F125" s="3" t="s">
        <v>474</v>
      </c>
      <c r="G125" s="4">
        <v>1768</v>
      </c>
      <c r="H125" s="5">
        <v>10</v>
      </c>
      <c r="I125" s="4">
        <v>6</v>
      </c>
      <c r="J125" s="4">
        <v>4</v>
      </c>
      <c r="K125" s="6">
        <v>3</v>
      </c>
      <c r="L125" s="7">
        <v>3</v>
      </c>
      <c r="M125" s="11" t="s">
        <v>474</v>
      </c>
      <c r="N125" s="12" t="s">
        <v>475</v>
      </c>
      <c r="O125" s="13" t="s">
        <v>124</v>
      </c>
      <c r="P125" s="12" t="s">
        <v>115</v>
      </c>
      <c r="Q125" s="12" t="s">
        <v>115</v>
      </c>
      <c r="R125" s="14" t="s">
        <v>134</v>
      </c>
      <c r="S125" s="12" t="s">
        <v>118</v>
      </c>
      <c r="U125" s="15">
        <f t="shared" si="2"/>
        <v>2E-3</v>
      </c>
      <c r="V125" s="15">
        <f t="shared" si="3"/>
        <v>-3.0000000000000001E-3</v>
      </c>
    </row>
    <row r="126" spans="1:22" x14ac:dyDescent="0.3">
      <c r="A126" s="3">
        <v>16</v>
      </c>
      <c r="B126" s="3" t="s">
        <v>24</v>
      </c>
      <c r="C126" s="3">
        <v>83</v>
      </c>
      <c r="D126" s="3" t="s">
        <v>25</v>
      </c>
      <c r="E126" s="3">
        <v>172</v>
      </c>
      <c r="F126" s="3" t="s">
        <v>476</v>
      </c>
      <c r="G126" s="4">
        <v>1899</v>
      </c>
      <c r="H126" s="5">
        <v>9</v>
      </c>
      <c r="I126" s="4">
        <v>6</v>
      </c>
      <c r="J126" s="4">
        <v>3</v>
      </c>
      <c r="K126" s="6">
        <v>4</v>
      </c>
      <c r="L126" s="7">
        <v>3</v>
      </c>
      <c r="M126" s="11" t="s">
        <v>476</v>
      </c>
      <c r="N126" s="12" t="s">
        <v>477</v>
      </c>
      <c r="O126" s="13" t="s">
        <v>160</v>
      </c>
      <c r="P126" s="12" t="s">
        <v>115</v>
      </c>
      <c r="Q126" s="12" t="s">
        <v>115</v>
      </c>
      <c r="R126" s="14" t="s">
        <v>134</v>
      </c>
      <c r="S126" s="12" t="s">
        <v>406</v>
      </c>
      <c r="U126" s="15">
        <f t="shared" si="2"/>
        <v>1E-3</v>
      </c>
      <c r="V126" s="26">
        <f t="shared" si="3"/>
        <v>-6.0000000000000001E-3</v>
      </c>
    </row>
    <row r="127" spans="1:22" x14ac:dyDescent="0.3">
      <c r="A127" s="3">
        <v>16</v>
      </c>
      <c r="B127" s="3" t="s">
        <v>24</v>
      </c>
      <c r="C127" s="3">
        <v>83</v>
      </c>
      <c r="D127" s="3" t="s">
        <v>25</v>
      </c>
      <c r="E127" s="3">
        <v>173</v>
      </c>
      <c r="F127" s="3" t="s">
        <v>478</v>
      </c>
      <c r="G127" s="4">
        <v>2119</v>
      </c>
      <c r="H127" s="5">
        <v>3</v>
      </c>
      <c r="I127" s="4" t="s">
        <v>115</v>
      </c>
      <c r="J127" s="4" t="s">
        <v>115</v>
      </c>
      <c r="K127" s="6">
        <v>3</v>
      </c>
      <c r="L127" s="7">
        <v>1</v>
      </c>
      <c r="M127" s="11" t="s">
        <v>478</v>
      </c>
      <c r="N127" s="12" t="s">
        <v>479</v>
      </c>
      <c r="O127" s="13" t="s">
        <v>201</v>
      </c>
      <c r="P127" s="12" t="s">
        <v>122</v>
      </c>
      <c r="Q127" s="12" t="s">
        <v>336</v>
      </c>
      <c r="R127" s="14" t="s">
        <v>346</v>
      </c>
      <c r="S127" s="12" t="s">
        <v>134</v>
      </c>
      <c r="U127" s="15">
        <f t="shared" si="2"/>
        <v>7.0000000000000001E-3</v>
      </c>
      <c r="V127" s="15">
        <f t="shared" si="3"/>
        <v>1.4E-2</v>
      </c>
    </row>
    <row r="128" spans="1:22" x14ac:dyDescent="0.3">
      <c r="A128" s="3">
        <v>16</v>
      </c>
      <c r="B128" s="3" t="s">
        <v>24</v>
      </c>
      <c r="C128" s="3">
        <v>83</v>
      </c>
      <c r="D128" s="3" t="s">
        <v>25</v>
      </c>
      <c r="E128" s="3">
        <v>175</v>
      </c>
      <c r="F128" s="3" t="s">
        <v>480</v>
      </c>
      <c r="G128" s="4">
        <v>2098</v>
      </c>
      <c r="H128" s="5">
        <v>7</v>
      </c>
      <c r="I128" s="4" t="s">
        <v>115</v>
      </c>
      <c r="J128" s="4" t="s">
        <v>115</v>
      </c>
      <c r="K128" s="6">
        <v>3</v>
      </c>
      <c r="L128" s="7">
        <v>1</v>
      </c>
      <c r="M128" s="11" t="s">
        <v>480</v>
      </c>
      <c r="N128" s="12" t="s">
        <v>481</v>
      </c>
      <c r="O128" s="13" t="s">
        <v>160</v>
      </c>
      <c r="P128" s="12" t="s">
        <v>115</v>
      </c>
      <c r="Q128" s="12" t="s">
        <v>115</v>
      </c>
      <c r="R128" s="14" t="s">
        <v>406</v>
      </c>
      <c r="S128" s="12" t="s">
        <v>406</v>
      </c>
      <c r="U128" s="15">
        <f t="shared" si="2"/>
        <v>-2E-3</v>
      </c>
      <c r="V128" s="15">
        <f t="shared" si="3"/>
        <v>-4.0000000000000001E-3</v>
      </c>
    </row>
    <row r="129" spans="1:22" x14ac:dyDescent="0.3">
      <c r="A129" s="3">
        <v>16</v>
      </c>
      <c r="B129" s="3" t="s">
        <v>24</v>
      </c>
      <c r="C129" s="3">
        <v>83</v>
      </c>
      <c r="D129" s="3" t="s">
        <v>25</v>
      </c>
      <c r="E129" s="3">
        <v>176</v>
      </c>
      <c r="F129" s="3" t="s">
        <v>482</v>
      </c>
      <c r="G129" s="4">
        <v>2040</v>
      </c>
      <c r="H129" s="5">
        <v>286</v>
      </c>
      <c r="I129" s="4">
        <v>141</v>
      </c>
      <c r="J129" s="4">
        <v>145</v>
      </c>
      <c r="K129" s="6">
        <v>90</v>
      </c>
      <c r="L129" s="7">
        <v>72</v>
      </c>
      <c r="M129" s="11" t="s">
        <v>482</v>
      </c>
      <c r="N129" s="12" t="s">
        <v>483</v>
      </c>
      <c r="O129" s="13" t="s">
        <v>484</v>
      </c>
      <c r="P129" s="12" t="s">
        <v>485</v>
      </c>
      <c r="Q129" s="12" t="s">
        <v>486</v>
      </c>
      <c r="R129" s="14" t="s">
        <v>295</v>
      </c>
      <c r="S129" s="12" t="s">
        <v>372</v>
      </c>
      <c r="U129" s="15">
        <f t="shared" si="2"/>
        <v>1.7000000000000001E-2</v>
      </c>
      <c r="V129" s="15">
        <f t="shared" si="3"/>
        <v>4.8000000000000001E-2</v>
      </c>
    </row>
    <row r="130" spans="1:22" x14ac:dyDescent="0.3">
      <c r="A130" s="3">
        <v>16</v>
      </c>
      <c r="B130" s="3" t="s">
        <v>24</v>
      </c>
      <c r="C130" s="3">
        <v>83</v>
      </c>
      <c r="D130" s="3" t="s">
        <v>25</v>
      </c>
      <c r="E130" s="3">
        <v>177</v>
      </c>
      <c r="F130" s="3" t="s">
        <v>487</v>
      </c>
      <c r="G130" s="4">
        <v>1602</v>
      </c>
      <c r="H130" s="5">
        <v>49</v>
      </c>
      <c r="I130" s="4">
        <v>27</v>
      </c>
      <c r="J130" s="4">
        <v>22</v>
      </c>
      <c r="K130" s="6">
        <v>10</v>
      </c>
      <c r="L130" s="7">
        <v>9</v>
      </c>
      <c r="M130" s="11" t="s">
        <v>487</v>
      </c>
      <c r="N130" s="12" t="s">
        <v>488</v>
      </c>
      <c r="O130" s="13" t="s">
        <v>399</v>
      </c>
      <c r="P130" s="12" t="s">
        <v>202</v>
      </c>
      <c r="Q130" s="12" t="s">
        <v>188</v>
      </c>
      <c r="R130" s="14" t="s">
        <v>346</v>
      </c>
      <c r="S130" s="12" t="s">
        <v>336</v>
      </c>
      <c r="U130" s="15">
        <f t="shared" si="2"/>
        <v>0</v>
      </c>
      <c r="V130" s="15">
        <f t="shared" si="3"/>
        <v>6.0000000000000001E-3</v>
      </c>
    </row>
    <row r="131" spans="1:22" x14ac:dyDescent="0.3">
      <c r="A131" s="3">
        <v>16</v>
      </c>
      <c r="B131" s="3" t="s">
        <v>24</v>
      </c>
      <c r="C131" s="3">
        <v>83</v>
      </c>
      <c r="D131" s="3" t="s">
        <v>25</v>
      </c>
      <c r="E131" s="3">
        <v>178</v>
      </c>
      <c r="F131" s="3" t="s">
        <v>489</v>
      </c>
      <c r="G131" s="4">
        <v>1226</v>
      </c>
      <c r="H131" s="5">
        <v>4</v>
      </c>
      <c r="I131" s="4" t="s">
        <v>115</v>
      </c>
      <c r="J131" s="4" t="s">
        <v>115</v>
      </c>
      <c r="K131" s="6">
        <v>2</v>
      </c>
      <c r="L131" s="7">
        <v>1</v>
      </c>
      <c r="M131" s="11" t="s">
        <v>489</v>
      </c>
      <c r="N131" s="12" t="s">
        <v>490</v>
      </c>
      <c r="O131" s="13" t="s">
        <v>202</v>
      </c>
      <c r="P131" s="12" t="s">
        <v>117</v>
      </c>
      <c r="Q131" s="12" t="s">
        <v>356</v>
      </c>
      <c r="R131" s="14" t="s">
        <v>346</v>
      </c>
      <c r="S131" s="12" t="s">
        <v>134</v>
      </c>
      <c r="U131" s="15">
        <f t="shared" si="2"/>
        <v>8.0000000000000002E-3</v>
      </c>
      <c r="V131" s="15">
        <f t="shared" si="3"/>
        <v>1.6E-2</v>
      </c>
    </row>
    <row r="132" spans="1:22" x14ac:dyDescent="0.3">
      <c r="A132" s="3">
        <v>16</v>
      </c>
      <c r="B132" s="3" t="s">
        <v>24</v>
      </c>
      <c r="C132" s="3">
        <v>83</v>
      </c>
      <c r="D132" s="3" t="s">
        <v>25</v>
      </c>
      <c r="E132" s="3">
        <v>179</v>
      </c>
      <c r="F132" s="3" t="s">
        <v>491</v>
      </c>
      <c r="G132" s="4">
        <v>1682</v>
      </c>
      <c r="H132" s="5">
        <v>64</v>
      </c>
      <c r="I132" s="4">
        <v>34</v>
      </c>
      <c r="J132" s="4">
        <v>30</v>
      </c>
      <c r="K132" s="6">
        <v>19</v>
      </c>
      <c r="L132" s="7">
        <v>15</v>
      </c>
      <c r="M132" s="11" t="s">
        <v>491</v>
      </c>
      <c r="N132" s="12" t="s">
        <v>492</v>
      </c>
      <c r="O132" s="13" t="s">
        <v>79</v>
      </c>
      <c r="P132" s="12" t="s">
        <v>123</v>
      </c>
      <c r="Q132" s="12" t="s">
        <v>213</v>
      </c>
      <c r="R132" s="14" t="s">
        <v>336</v>
      </c>
      <c r="S132" s="12" t="s">
        <v>134</v>
      </c>
      <c r="U132" s="26">
        <f t="shared" si="2"/>
        <v>-0.01</v>
      </c>
      <c r="V132" s="26">
        <f t="shared" si="3"/>
        <v>-3.5000000000000003E-2</v>
      </c>
    </row>
    <row r="133" spans="1:22" x14ac:dyDescent="0.3">
      <c r="A133" s="3">
        <v>16</v>
      </c>
      <c r="B133" s="3" t="s">
        <v>24</v>
      </c>
      <c r="C133" s="3">
        <v>83</v>
      </c>
      <c r="D133" s="3" t="s">
        <v>25</v>
      </c>
      <c r="E133" s="3">
        <v>180</v>
      </c>
      <c r="F133" s="3" t="s">
        <v>493</v>
      </c>
      <c r="G133" s="4">
        <v>1624</v>
      </c>
      <c r="H133" s="5">
        <v>5</v>
      </c>
      <c r="I133" s="4" t="s">
        <v>115</v>
      </c>
      <c r="J133" s="4" t="s">
        <v>115</v>
      </c>
      <c r="K133" s="6">
        <v>5</v>
      </c>
      <c r="L133" s="7">
        <v>2</v>
      </c>
      <c r="M133" s="11" t="s">
        <v>493</v>
      </c>
      <c r="N133" s="12" t="s">
        <v>494</v>
      </c>
      <c r="O133" s="13" t="s">
        <v>123</v>
      </c>
      <c r="P133" s="12" t="s">
        <v>117</v>
      </c>
      <c r="Q133" s="12" t="s">
        <v>134</v>
      </c>
      <c r="R133" s="14" t="s">
        <v>337</v>
      </c>
      <c r="S133" s="12" t="s">
        <v>160</v>
      </c>
      <c r="U133" s="15">
        <f>(R133-K133)/1000</f>
        <v>-1E-3</v>
      </c>
      <c r="V133" s="15">
        <f t="shared" ref="V133:V142" si="4">(O133-H133)/1000</f>
        <v>6.0000000000000001E-3</v>
      </c>
    </row>
    <row r="134" spans="1:22" s="42" customFormat="1" x14ac:dyDescent="0.3">
      <c r="A134" s="37"/>
      <c r="B134" s="37"/>
      <c r="C134" s="37"/>
      <c r="D134" s="37"/>
      <c r="E134" s="37"/>
      <c r="F134" s="37"/>
      <c r="G134" s="38"/>
      <c r="H134" s="5"/>
      <c r="I134" s="38"/>
      <c r="J134" s="38"/>
      <c r="K134" s="6"/>
      <c r="L134" s="39"/>
      <c r="M134" s="40"/>
      <c r="N134" s="41"/>
      <c r="O134" s="13"/>
      <c r="P134" s="41"/>
      <c r="Q134" s="41"/>
      <c r="R134" s="14"/>
      <c r="S134" s="41"/>
      <c r="U134" s="15">
        <f>(R134-K134)/1000</f>
        <v>0</v>
      </c>
      <c r="V134" s="15">
        <f t="shared" si="4"/>
        <v>0</v>
      </c>
    </row>
    <row r="135" spans="1:22" x14ac:dyDescent="0.3">
      <c r="A135" s="3">
        <v>16</v>
      </c>
      <c r="B135" s="3" t="s">
        <v>24</v>
      </c>
      <c r="C135" s="3">
        <v>83</v>
      </c>
      <c r="D135" s="3" t="s">
        <v>25</v>
      </c>
      <c r="E135" s="3">
        <v>9998</v>
      </c>
      <c r="F135" s="3" t="s">
        <v>495</v>
      </c>
      <c r="G135" s="4"/>
      <c r="H135" s="5">
        <v>53</v>
      </c>
      <c r="I135" s="4">
        <v>31</v>
      </c>
      <c r="J135" s="4">
        <v>22</v>
      </c>
      <c r="K135" s="6">
        <v>29</v>
      </c>
      <c r="L135" s="7">
        <v>11</v>
      </c>
      <c r="M135" s="11" t="s">
        <v>495</v>
      </c>
      <c r="N135" s="12" t="s">
        <v>27</v>
      </c>
      <c r="O135" s="13" t="s">
        <v>166</v>
      </c>
      <c r="P135" s="12" t="s">
        <v>356</v>
      </c>
      <c r="Q135" s="12" t="s">
        <v>462</v>
      </c>
      <c r="R135" s="14" t="s">
        <v>78</v>
      </c>
      <c r="S135" s="12" t="s">
        <v>336</v>
      </c>
      <c r="U135" s="15">
        <f>(R135-K135)/1000</f>
        <v>3.0000000000000001E-3</v>
      </c>
      <c r="V135" s="26">
        <f t="shared" si="4"/>
        <v>-1.2999999999999999E-2</v>
      </c>
    </row>
    <row r="136" spans="1:22" x14ac:dyDescent="0.3">
      <c r="A136" s="3">
        <v>16</v>
      </c>
      <c r="B136" s="3" t="s">
        <v>24</v>
      </c>
      <c r="C136" s="3">
        <v>83</v>
      </c>
      <c r="D136" s="3" t="s">
        <v>25</v>
      </c>
      <c r="E136" s="3">
        <v>9999</v>
      </c>
      <c r="F136" s="3" t="s">
        <v>496</v>
      </c>
      <c r="G136" s="4"/>
      <c r="H136" s="5">
        <v>65</v>
      </c>
      <c r="I136" s="4">
        <v>36</v>
      </c>
      <c r="J136" s="4">
        <v>29</v>
      </c>
      <c r="K136" s="6">
        <v>20</v>
      </c>
      <c r="L136" s="7">
        <v>14</v>
      </c>
      <c r="M136" s="11" t="s">
        <v>496</v>
      </c>
      <c r="N136" s="12" t="s">
        <v>27</v>
      </c>
      <c r="O136" s="13" t="s">
        <v>165</v>
      </c>
      <c r="P136" s="12" t="s">
        <v>240</v>
      </c>
      <c r="Q136" s="12" t="s">
        <v>224</v>
      </c>
      <c r="R136" s="14" t="s">
        <v>139</v>
      </c>
      <c r="S136" s="12" t="s">
        <v>133</v>
      </c>
      <c r="U136" s="15">
        <f>(R136-K136)/1000</f>
        <v>0.01</v>
      </c>
      <c r="V136" s="26">
        <f t="shared" si="4"/>
        <v>-1.7999999999999999E-2</v>
      </c>
    </row>
    <row r="137" spans="1:22" x14ac:dyDescent="0.3">
      <c r="V137" s="15">
        <f t="shared" si="4"/>
        <v>0</v>
      </c>
    </row>
    <row r="138" spans="1:22" x14ac:dyDescent="0.3">
      <c r="M138" s="11" t="s">
        <v>497</v>
      </c>
      <c r="N138" s="12" t="s">
        <v>498</v>
      </c>
      <c r="O138" s="13" t="s">
        <v>171</v>
      </c>
      <c r="P138" s="12" t="s">
        <v>124</v>
      </c>
      <c r="Q138" s="12" t="s">
        <v>122</v>
      </c>
      <c r="R138" s="14" t="s">
        <v>124</v>
      </c>
      <c r="S138" s="12" t="s">
        <v>160</v>
      </c>
      <c r="V138" s="15">
        <f t="shared" si="4"/>
        <v>1.4999999999999999E-2</v>
      </c>
    </row>
    <row r="139" spans="1:22" x14ac:dyDescent="0.3">
      <c r="M139" s="11" t="s">
        <v>499</v>
      </c>
      <c r="N139" s="12" t="s">
        <v>500</v>
      </c>
      <c r="O139" s="13" t="s">
        <v>118</v>
      </c>
      <c r="P139" s="12" t="s">
        <v>115</v>
      </c>
      <c r="Q139" s="12" t="s">
        <v>115</v>
      </c>
      <c r="R139" s="14" t="s">
        <v>134</v>
      </c>
      <c r="S139" s="12" t="s">
        <v>406</v>
      </c>
      <c r="V139" s="15">
        <f t="shared" si="4"/>
        <v>2E-3</v>
      </c>
    </row>
    <row r="140" spans="1:22" x14ac:dyDescent="0.3">
      <c r="M140" s="11" t="s">
        <v>501</v>
      </c>
      <c r="N140" s="12" t="s">
        <v>502</v>
      </c>
      <c r="O140" s="13" t="s">
        <v>336</v>
      </c>
      <c r="P140" s="12" t="s">
        <v>115</v>
      </c>
      <c r="Q140" s="12" t="s">
        <v>115</v>
      </c>
      <c r="R140" s="14" t="s">
        <v>160</v>
      </c>
      <c r="S140" s="12" t="s">
        <v>406</v>
      </c>
      <c r="V140" s="15">
        <f t="shared" si="4"/>
        <v>8.9999999999999993E-3</v>
      </c>
    </row>
    <row r="141" spans="1:22" x14ac:dyDescent="0.3">
      <c r="M141" s="11" t="s">
        <v>503</v>
      </c>
      <c r="N141" s="12" t="s">
        <v>504</v>
      </c>
      <c r="O141" s="13" t="s">
        <v>214</v>
      </c>
      <c r="P141" s="12" t="s">
        <v>133</v>
      </c>
      <c r="Q141" s="12" t="s">
        <v>174</v>
      </c>
      <c r="R141" s="14" t="s">
        <v>117</v>
      </c>
      <c r="S141" s="12" t="s">
        <v>117</v>
      </c>
      <c r="V141" s="15">
        <f t="shared" si="4"/>
        <v>2.5000000000000001E-2</v>
      </c>
    </row>
    <row r="142" spans="1:22" x14ac:dyDescent="0.3">
      <c r="M142" s="11" t="s">
        <v>505</v>
      </c>
      <c r="N142" s="12" t="s">
        <v>506</v>
      </c>
      <c r="O142" s="13" t="s">
        <v>106</v>
      </c>
      <c r="P142" s="12" t="s">
        <v>507</v>
      </c>
      <c r="Q142" s="12" t="s">
        <v>372</v>
      </c>
      <c r="R142" s="14" t="s">
        <v>78</v>
      </c>
      <c r="S142" s="12" t="s">
        <v>212</v>
      </c>
      <c r="V142" s="15">
        <f t="shared" si="4"/>
        <v>0.157</v>
      </c>
    </row>
  </sheetData>
  <mergeCells count="3">
    <mergeCell ref="A1:F1"/>
    <mergeCell ref="A2:L2"/>
    <mergeCell ref="M2:S2"/>
  </mergeCells>
  <conditionalFormatting sqref="V4:V14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724C-BDA4-4650-860B-98F4170C34CB}">
  <dimension ref="B1:L144"/>
  <sheetViews>
    <sheetView zoomScale="80" zoomScaleNormal="80" workbookViewId="0">
      <selection activeCell="B3" sqref="B3:F10"/>
    </sheetView>
  </sheetViews>
  <sheetFormatPr baseColWidth="10" defaultRowHeight="17.55" x14ac:dyDescent="0.4"/>
  <cols>
    <col min="1" max="1" width="11.5546875" style="43"/>
    <col min="2" max="2" width="23.6640625" style="43" customWidth="1"/>
    <col min="3" max="3" width="18" style="43" hidden="1" customWidth="1"/>
    <col min="4" max="4" width="23.44140625" style="43" customWidth="1"/>
    <col min="5" max="5" width="19" style="43" customWidth="1"/>
    <col min="6" max="6" width="25.44140625" style="102" customWidth="1"/>
    <col min="7" max="11" width="11.5546875" style="43"/>
    <col min="12" max="12" width="54.44140625" style="43" customWidth="1"/>
    <col min="13" max="16384" width="11.5546875" style="43"/>
  </cols>
  <sheetData>
    <row r="1" spans="2:12" s="59" customFormat="1" ht="28.8" x14ac:dyDescent="0.3">
      <c r="B1" s="58" t="s">
        <v>513</v>
      </c>
      <c r="C1" s="59" t="s">
        <v>512</v>
      </c>
      <c r="F1" s="101"/>
      <c r="H1" s="59" t="s">
        <v>514</v>
      </c>
      <c r="L1" s="95" t="s">
        <v>516</v>
      </c>
    </row>
    <row r="2" spans="2:12" ht="18.2" thickBot="1" x14ac:dyDescent="0.45">
      <c r="H2" s="59" t="s">
        <v>515</v>
      </c>
      <c r="L2" t="s">
        <v>517</v>
      </c>
    </row>
    <row r="3" spans="2:12" x14ac:dyDescent="0.4">
      <c r="B3" s="96" t="s">
        <v>509</v>
      </c>
      <c r="C3" s="97" t="s">
        <v>508</v>
      </c>
      <c r="D3" s="97" t="s">
        <v>509</v>
      </c>
      <c r="E3" s="97" t="s">
        <v>510</v>
      </c>
      <c r="F3" s="98" t="s">
        <v>546</v>
      </c>
      <c r="H3" s="43" t="s">
        <v>518</v>
      </c>
      <c r="L3" s="95"/>
    </row>
    <row r="4" spans="2:12" x14ac:dyDescent="0.4">
      <c r="B4" s="126" t="s">
        <v>26</v>
      </c>
      <c r="C4" s="127">
        <v>29414</v>
      </c>
      <c r="D4" s="104" t="s">
        <v>26</v>
      </c>
      <c r="E4" s="140">
        <v>33453</v>
      </c>
      <c r="F4" s="128">
        <v>100</v>
      </c>
      <c r="G4" s="61"/>
    </row>
    <row r="5" spans="2:12" x14ac:dyDescent="0.4">
      <c r="B5" s="93" t="s">
        <v>25</v>
      </c>
      <c r="C5" s="113">
        <v>6747</v>
      </c>
      <c r="D5" s="99" t="s">
        <v>25</v>
      </c>
      <c r="E5" s="138">
        <v>8133</v>
      </c>
      <c r="F5" s="125">
        <f>(E5*100)/E4</f>
        <v>24.311720921890412</v>
      </c>
      <c r="G5" s="61"/>
    </row>
    <row r="6" spans="2:12" x14ac:dyDescent="0.4">
      <c r="B6" s="93" t="s">
        <v>80</v>
      </c>
      <c r="C6" s="113">
        <v>1738</v>
      </c>
      <c r="D6" s="99" t="s">
        <v>80</v>
      </c>
      <c r="E6" s="138">
        <v>1908</v>
      </c>
      <c r="F6" s="125">
        <f>(E6*100)/E4</f>
        <v>5.7035243475921442</v>
      </c>
      <c r="G6" s="61"/>
    </row>
    <row r="7" spans="2:12" x14ac:dyDescent="0.4">
      <c r="B7" s="93" t="s">
        <v>125</v>
      </c>
      <c r="C7" s="113">
        <v>1335</v>
      </c>
      <c r="D7" s="99" t="s">
        <v>125</v>
      </c>
      <c r="E7" s="138">
        <v>1853</v>
      </c>
      <c r="F7" s="125">
        <f>(E7*100)/E4</f>
        <v>5.539114578662601</v>
      </c>
      <c r="G7" s="61"/>
    </row>
    <row r="8" spans="2:12" x14ac:dyDescent="0.4">
      <c r="B8" s="93" t="s">
        <v>244</v>
      </c>
      <c r="C8" s="113">
        <v>1981</v>
      </c>
      <c r="D8" s="99" t="s">
        <v>244</v>
      </c>
      <c r="E8" s="138">
        <v>2186</v>
      </c>
      <c r="F8" s="125">
        <f>(E8*100)/E4</f>
        <v>6.5345409978178344</v>
      </c>
      <c r="G8" s="61"/>
    </row>
    <row r="9" spans="2:12" ht="18.2" thickBot="1" x14ac:dyDescent="0.45">
      <c r="B9" s="94" t="s">
        <v>296</v>
      </c>
      <c r="C9" s="114">
        <v>678</v>
      </c>
      <c r="D9" s="100" t="s">
        <v>296</v>
      </c>
      <c r="E9" s="139">
        <v>764</v>
      </c>
      <c r="F9" s="125">
        <f>(E9*100)/E4</f>
        <v>2.283801153857651</v>
      </c>
      <c r="G9" s="61"/>
    </row>
    <row r="10" spans="2:12" s="124" customFormat="1" ht="33.200000000000003" customHeight="1" x14ac:dyDescent="0.3">
      <c r="B10" s="159" t="s">
        <v>544</v>
      </c>
      <c r="C10" s="159"/>
      <c r="D10" s="159"/>
      <c r="E10" s="159"/>
      <c r="F10" s="159"/>
      <c r="G10" s="123"/>
    </row>
    <row r="11" spans="2:12" s="124" customFormat="1" ht="12.55" x14ac:dyDescent="0.3">
      <c r="B11" s="119"/>
      <c r="C11" s="120"/>
      <c r="D11" s="119"/>
      <c r="E11" s="121">
        <f>((6711+8133)*100)/33453</f>
        <v>44.372701999820642</v>
      </c>
      <c r="F11" s="122">
        <v>18609</v>
      </c>
      <c r="G11" s="123"/>
    </row>
    <row r="12" spans="2:12" ht="18.2" thickBot="1" x14ac:dyDescent="0.45">
      <c r="C12" s="115"/>
      <c r="E12" s="118">
        <f>6711+8133</f>
        <v>14844</v>
      </c>
      <c r="F12" s="141">
        <f>(F11*100)/E4</f>
        <v>55.627298000179358</v>
      </c>
      <c r="G12" s="61"/>
    </row>
    <row r="13" spans="2:12" x14ac:dyDescent="0.4">
      <c r="B13" s="96" t="s">
        <v>509</v>
      </c>
      <c r="C13" s="97" t="s">
        <v>508</v>
      </c>
      <c r="D13" s="97" t="s">
        <v>509</v>
      </c>
      <c r="E13" s="116" t="s">
        <v>510</v>
      </c>
      <c r="F13" s="98" t="s">
        <v>543</v>
      </c>
      <c r="L13" s="95"/>
    </row>
    <row r="14" spans="2:12" x14ac:dyDescent="0.4">
      <c r="B14" s="106" t="s">
        <v>167</v>
      </c>
      <c r="C14" s="117">
        <v>42</v>
      </c>
      <c r="D14" s="105" t="s">
        <v>167</v>
      </c>
      <c r="E14" s="109" t="s">
        <v>337</v>
      </c>
      <c r="F14" s="129">
        <f t="shared" ref="F14:F77" si="0">(E14-C14)/C14</f>
        <v>-0.90476190476190477</v>
      </c>
      <c r="G14" s="61"/>
    </row>
    <row r="15" spans="2:12" x14ac:dyDescent="0.4">
      <c r="B15" s="106" t="s">
        <v>384</v>
      </c>
      <c r="C15" s="117">
        <v>42</v>
      </c>
      <c r="D15" s="105" t="s">
        <v>384</v>
      </c>
      <c r="E15" s="109" t="s">
        <v>122</v>
      </c>
      <c r="F15" s="129">
        <f t="shared" si="0"/>
        <v>-0.80952380952380953</v>
      </c>
      <c r="G15" s="61"/>
    </row>
    <row r="16" spans="2:12" x14ac:dyDescent="0.4">
      <c r="B16" s="106" t="s">
        <v>417</v>
      </c>
      <c r="C16" s="117">
        <v>17</v>
      </c>
      <c r="D16" s="105" t="s">
        <v>417</v>
      </c>
      <c r="E16" s="109" t="s">
        <v>337</v>
      </c>
      <c r="F16" s="129">
        <f t="shared" si="0"/>
        <v>-0.76470588235294112</v>
      </c>
      <c r="G16" s="61"/>
    </row>
    <row r="17" spans="2:7" x14ac:dyDescent="0.4">
      <c r="B17" s="106" t="s">
        <v>470</v>
      </c>
      <c r="C17" s="117">
        <v>15</v>
      </c>
      <c r="D17" s="105" t="s">
        <v>470</v>
      </c>
      <c r="E17" s="109" t="s">
        <v>337</v>
      </c>
      <c r="F17" s="129">
        <f t="shared" si="0"/>
        <v>-0.73333333333333328</v>
      </c>
      <c r="G17" s="61"/>
    </row>
    <row r="18" spans="2:7" x14ac:dyDescent="0.4">
      <c r="B18" s="106" t="s">
        <v>476</v>
      </c>
      <c r="C18" s="117">
        <v>9</v>
      </c>
      <c r="D18" s="105" t="s">
        <v>476</v>
      </c>
      <c r="E18" s="109" t="s">
        <v>160</v>
      </c>
      <c r="F18" s="129">
        <f t="shared" si="0"/>
        <v>-0.66666666666666663</v>
      </c>
      <c r="G18" s="61"/>
    </row>
    <row r="19" spans="2:7" x14ac:dyDescent="0.4">
      <c r="B19" s="106" t="s">
        <v>119</v>
      </c>
      <c r="C19" s="117">
        <v>43</v>
      </c>
      <c r="D19" s="105" t="s">
        <v>119</v>
      </c>
      <c r="E19" s="109" t="s">
        <v>121</v>
      </c>
      <c r="F19" s="129">
        <f t="shared" si="0"/>
        <v>-0.62790697674418605</v>
      </c>
      <c r="G19" s="61"/>
    </row>
    <row r="20" spans="2:7" x14ac:dyDescent="0.4">
      <c r="B20" s="106" t="s">
        <v>472</v>
      </c>
      <c r="C20" s="117">
        <v>62</v>
      </c>
      <c r="D20" s="105" t="s">
        <v>472</v>
      </c>
      <c r="E20" s="109" t="s">
        <v>462</v>
      </c>
      <c r="F20" s="129">
        <f t="shared" si="0"/>
        <v>-0.58064516129032262</v>
      </c>
      <c r="G20" s="61"/>
    </row>
    <row r="21" spans="2:7" x14ac:dyDescent="0.4">
      <c r="B21" s="106" t="s">
        <v>480</v>
      </c>
      <c r="C21" s="117">
        <v>7</v>
      </c>
      <c r="D21" s="105" t="s">
        <v>480</v>
      </c>
      <c r="E21" s="109" t="s">
        <v>160</v>
      </c>
      <c r="F21" s="129">
        <f t="shared" si="0"/>
        <v>-0.5714285714285714</v>
      </c>
      <c r="G21" s="61"/>
    </row>
    <row r="22" spans="2:7" x14ac:dyDescent="0.4">
      <c r="B22" s="106" t="s">
        <v>491</v>
      </c>
      <c r="C22" s="117">
        <v>64</v>
      </c>
      <c r="D22" s="105" t="s">
        <v>491</v>
      </c>
      <c r="E22" s="109" t="s">
        <v>79</v>
      </c>
      <c r="F22" s="129">
        <f t="shared" si="0"/>
        <v>-0.546875</v>
      </c>
      <c r="G22" s="61"/>
    </row>
    <row r="23" spans="2:7" x14ac:dyDescent="0.4">
      <c r="B23" s="106" t="s">
        <v>114</v>
      </c>
      <c r="C23" s="117">
        <v>13</v>
      </c>
      <c r="D23" s="105" t="s">
        <v>114</v>
      </c>
      <c r="E23" s="109" t="s">
        <v>117</v>
      </c>
      <c r="F23" s="129">
        <f t="shared" si="0"/>
        <v>-0.53846153846153844</v>
      </c>
      <c r="G23" s="61"/>
    </row>
    <row r="24" spans="2:7" x14ac:dyDescent="0.4">
      <c r="B24" s="106" t="s">
        <v>362</v>
      </c>
      <c r="C24" s="117">
        <v>81</v>
      </c>
      <c r="D24" s="105" t="s">
        <v>362</v>
      </c>
      <c r="E24" s="109" t="s">
        <v>166</v>
      </c>
      <c r="F24" s="129">
        <f t="shared" si="0"/>
        <v>-0.50617283950617287</v>
      </c>
      <c r="G24" s="61"/>
    </row>
    <row r="25" spans="2:7" x14ac:dyDescent="0.4">
      <c r="B25" s="106" t="s">
        <v>403</v>
      </c>
      <c r="C25" s="117">
        <v>36</v>
      </c>
      <c r="D25" s="105" t="s">
        <v>403</v>
      </c>
      <c r="E25" s="109" t="s">
        <v>213</v>
      </c>
      <c r="F25" s="129">
        <f t="shared" si="0"/>
        <v>-0.5</v>
      </c>
      <c r="G25" s="61"/>
    </row>
    <row r="26" spans="2:7" x14ac:dyDescent="0.4">
      <c r="B26" s="106" t="s">
        <v>388</v>
      </c>
      <c r="C26" s="117">
        <v>20</v>
      </c>
      <c r="D26" s="105" t="s">
        <v>388</v>
      </c>
      <c r="E26" s="109" t="s">
        <v>346</v>
      </c>
      <c r="F26" s="129">
        <f t="shared" si="0"/>
        <v>-0.5</v>
      </c>
      <c r="G26" s="61"/>
    </row>
    <row r="27" spans="2:7" x14ac:dyDescent="0.4">
      <c r="B27" s="106" t="s">
        <v>468</v>
      </c>
      <c r="C27" s="117">
        <v>50</v>
      </c>
      <c r="D27" s="105" t="s">
        <v>468</v>
      </c>
      <c r="E27" s="109" t="s">
        <v>462</v>
      </c>
      <c r="F27" s="129">
        <f t="shared" si="0"/>
        <v>-0.48</v>
      </c>
      <c r="G27" s="61"/>
    </row>
    <row r="28" spans="2:7" x14ac:dyDescent="0.4">
      <c r="B28" s="106" t="s">
        <v>429</v>
      </c>
      <c r="C28" s="117">
        <v>43</v>
      </c>
      <c r="D28" s="105" t="s">
        <v>429</v>
      </c>
      <c r="E28" s="109" t="s">
        <v>240</v>
      </c>
      <c r="F28" s="129">
        <f t="shared" si="0"/>
        <v>-0.46511627906976744</v>
      </c>
      <c r="G28" s="61"/>
    </row>
    <row r="29" spans="2:7" x14ac:dyDescent="0.4">
      <c r="B29" s="106" t="s">
        <v>340</v>
      </c>
      <c r="C29" s="117">
        <v>148</v>
      </c>
      <c r="D29" s="105" t="s">
        <v>340</v>
      </c>
      <c r="E29" s="109" t="s">
        <v>342</v>
      </c>
      <c r="F29" s="129">
        <f t="shared" si="0"/>
        <v>-0.45270270270270269</v>
      </c>
      <c r="G29" s="61"/>
    </row>
    <row r="30" spans="2:7" x14ac:dyDescent="0.4">
      <c r="B30" s="106" t="s">
        <v>323</v>
      </c>
      <c r="C30" s="117">
        <v>288</v>
      </c>
      <c r="D30" s="105" t="s">
        <v>323</v>
      </c>
      <c r="E30" s="109" t="s">
        <v>325</v>
      </c>
      <c r="F30" s="129">
        <f t="shared" si="0"/>
        <v>-0.4236111111111111</v>
      </c>
      <c r="G30" s="61"/>
    </row>
    <row r="31" spans="2:7" x14ac:dyDescent="0.4">
      <c r="B31" s="106" t="s">
        <v>269</v>
      </c>
      <c r="C31" s="117">
        <v>178</v>
      </c>
      <c r="D31" s="105" t="s">
        <v>269</v>
      </c>
      <c r="E31" s="109" t="s">
        <v>148</v>
      </c>
      <c r="F31" s="129">
        <f t="shared" si="0"/>
        <v>-0.4157303370786517</v>
      </c>
      <c r="G31" s="61"/>
    </row>
    <row r="32" spans="2:7" x14ac:dyDescent="0.4">
      <c r="B32" s="106" t="s">
        <v>167</v>
      </c>
      <c r="C32" s="117">
        <v>63</v>
      </c>
      <c r="D32" s="105" t="s">
        <v>168</v>
      </c>
      <c r="E32" s="109" t="s">
        <v>170</v>
      </c>
      <c r="F32" s="129">
        <f t="shared" si="0"/>
        <v>-0.41269841269841268</v>
      </c>
      <c r="G32" s="61"/>
    </row>
    <row r="33" spans="2:7" x14ac:dyDescent="0.4">
      <c r="B33" s="106" t="s">
        <v>444</v>
      </c>
      <c r="C33" s="117">
        <v>22</v>
      </c>
      <c r="D33" s="105" t="s">
        <v>444</v>
      </c>
      <c r="E33" s="109" t="s">
        <v>174</v>
      </c>
      <c r="F33" s="129">
        <f t="shared" si="0"/>
        <v>-0.40909090909090912</v>
      </c>
      <c r="G33" s="61"/>
    </row>
    <row r="34" spans="2:7" x14ac:dyDescent="0.4">
      <c r="B34" s="106" t="s">
        <v>440</v>
      </c>
      <c r="C34" s="117">
        <v>30</v>
      </c>
      <c r="D34" s="105" t="s">
        <v>440</v>
      </c>
      <c r="E34" s="109" t="s">
        <v>213</v>
      </c>
      <c r="F34" s="129">
        <f t="shared" si="0"/>
        <v>-0.4</v>
      </c>
      <c r="G34" s="61"/>
    </row>
    <row r="35" spans="2:7" x14ac:dyDescent="0.4">
      <c r="B35" s="106" t="s">
        <v>357</v>
      </c>
      <c r="C35" s="117">
        <v>38</v>
      </c>
      <c r="D35" s="105" t="s">
        <v>357</v>
      </c>
      <c r="E35" s="109" t="s">
        <v>240</v>
      </c>
      <c r="F35" s="129">
        <f t="shared" si="0"/>
        <v>-0.39473684210526316</v>
      </c>
      <c r="G35" s="61"/>
    </row>
    <row r="36" spans="2:7" x14ac:dyDescent="0.4">
      <c r="B36" s="106" t="s">
        <v>421</v>
      </c>
      <c r="C36" s="117">
        <v>19</v>
      </c>
      <c r="D36" s="105" t="s">
        <v>421</v>
      </c>
      <c r="E36" s="109" t="s">
        <v>133</v>
      </c>
      <c r="F36" s="129">
        <f t="shared" si="0"/>
        <v>-0.36842105263157893</v>
      </c>
      <c r="G36" s="61"/>
    </row>
    <row r="37" spans="2:7" x14ac:dyDescent="0.4">
      <c r="B37" s="106" t="s">
        <v>380</v>
      </c>
      <c r="C37" s="117">
        <v>41</v>
      </c>
      <c r="D37" s="105" t="s">
        <v>380</v>
      </c>
      <c r="E37" s="109" t="s">
        <v>198</v>
      </c>
      <c r="F37" s="129">
        <f t="shared" si="0"/>
        <v>-0.34146341463414637</v>
      </c>
      <c r="G37" s="61"/>
    </row>
    <row r="38" spans="2:7" x14ac:dyDescent="0.4">
      <c r="B38" s="106" t="s">
        <v>409</v>
      </c>
      <c r="C38" s="117">
        <v>25</v>
      </c>
      <c r="D38" s="105" t="s">
        <v>409</v>
      </c>
      <c r="E38" s="109" t="s">
        <v>201</v>
      </c>
      <c r="F38" s="129">
        <f t="shared" si="0"/>
        <v>-0.32</v>
      </c>
      <c r="G38" s="61"/>
    </row>
    <row r="39" spans="2:7" x14ac:dyDescent="0.4">
      <c r="B39" s="106" t="s">
        <v>447</v>
      </c>
      <c r="C39" s="117">
        <v>51</v>
      </c>
      <c r="D39" s="105" t="s">
        <v>447</v>
      </c>
      <c r="E39" s="109" t="s">
        <v>188</v>
      </c>
      <c r="F39" s="129">
        <f t="shared" si="0"/>
        <v>-0.31372549019607843</v>
      </c>
      <c r="G39" s="61"/>
    </row>
    <row r="40" spans="2:7" x14ac:dyDescent="0.4">
      <c r="B40" s="106" t="s">
        <v>382</v>
      </c>
      <c r="C40" s="117">
        <v>94</v>
      </c>
      <c r="D40" s="105" t="s">
        <v>382</v>
      </c>
      <c r="E40" s="109" t="s">
        <v>110</v>
      </c>
      <c r="F40" s="129">
        <f t="shared" si="0"/>
        <v>-0.30851063829787234</v>
      </c>
      <c r="G40" s="61"/>
    </row>
    <row r="41" spans="2:7" x14ac:dyDescent="0.4">
      <c r="B41" s="106" t="s">
        <v>474</v>
      </c>
      <c r="C41" s="117">
        <v>10</v>
      </c>
      <c r="D41" s="105" t="s">
        <v>474</v>
      </c>
      <c r="E41" s="109" t="s">
        <v>124</v>
      </c>
      <c r="F41" s="129">
        <f t="shared" si="0"/>
        <v>-0.3</v>
      </c>
      <c r="G41" s="61"/>
    </row>
    <row r="42" spans="2:7" x14ac:dyDescent="0.4">
      <c r="B42" s="106" t="s">
        <v>210</v>
      </c>
      <c r="C42" s="117">
        <v>44</v>
      </c>
      <c r="D42" s="105" t="s">
        <v>210</v>
      </c>
      <c r="E42" s="109" t="s">
        <v>212</v>
      </c>
      <c r="F42" s="129">
        <f t="shared" si="0"/>
        <v>-0.29545454545454547</v>
      </c>
      <c r="G42" s="61"/>
    </row>
    <row r="43" spans="2:7" x14ac:dyDescent="0.4">
      <c r="B43" s="106" t="s">
        <v>131</v>
      </c>
      <c r="C43" s="117">
        <v>17</v>
      </c>
      <c r="D43" s="105" t="s">
        <v>131</v>
      </c>
      <c r="E43" s="109" t="s">
        <v>133</v>
      </c>
      <c r="F43" s="129">
        <f t="shared" si="0"/>
        <v>-0.29411764705882354</v>
      </c>
      <c r="G43" s="61"/>
    </row>
    <row r="44" spans="2:7" x14ac:dyDescent="0.4">
      <c r="B44" s="106" t="s">
        <v>107</v>
      </c>
      <c r="C44" s="117">
        <v>203</v>
      </c>
      <c r="D44" s="105" t="s">
        <v>107</v>
      </c>
      <c r="E44" s="109" t="s">
        <v>109</v>
      </c>
      <c r="F44" s="129">
        <f t="shared" si="0"/>
        <v>-0.29064039408866993</v>
      </c>
      <c r="G44" s="61"/>
    </row>
    <row r="45" spans="2:7" x14ac:dyDescent="0.4">
      <c r="B45" s="106" t="s">
        <v>347</v>
      </c>
      <c r="C45" s="117">
        <v>18</v>
      </c>
      <c r="D45" s="105" t="s">
        <v>347</v>
      </c>
      <c r="E45" s="109" t="s">
        <v>174</v>
      </c>
      <c r="F45" s="129">
        <f t="shared" si="0"/>
        <v>-0.27777777777777779</v>
      </c>
      <c r="G45" s="61"/>
    </row>
    <row r="46" spans="2:7" x14ac:dyDescent="0.4">
      <c r="B46" s="106" t="s">
        <v>496</v>
      </c>
      <c r="C46" s="117">
        <v>65</v>
      </c>
      <c r="D46" s="105" t="s">
        <v>496</v>
      </c>
      <c r="E46" s="109" t="s">
        <v>165</v>
      </c>
      <c r="F46" s="129">
        <f t="shared" si="0"/>
        <v>-0.27692307692307694</v>
      </c>
      <c r="G46" s="61"/>
    </row>
    <row r="47" spans="2:7" x14ac:dyDescent="0.4">
      <c r="B47" s="106" t="s">
        <v>369</v>
      </c>
      <c r="C47" s="117">
        <v>212</v>
      </c>
      <c r="D47" s="105" t="s">
        <v>369</v>
      </c>
      <c r="E47" s="109" t="s">
        <v>371</v>
      </c>
      <c r="F47" s="129">
        <f t="shared" si="0"/>
        <v>-0.27358490566037735</v>
      </c>
      <c r="G47" s="61"/>
    </row>
    <row r="48" spans="2:7" x14ac:dyDescent="0.4">
      <c r="B48" s="106" t="s">
        <v>495</v>
      </c>
      <c r="C48" s="117">
        <v>53</v>
      </c>
      <c r="D48" s="105" t="s">
        <v>495</v>
      </c>
      <c r="E48" s="109" t="s">
        <v>166</v>
      </c>
      <c r="F48" s="129">
        <f t="shared" si="0"/>
        <v>-0.24528301886792453</v>
      </c>
      <c r="G48" s="61"/>
    </row>
    <row r="49" spans="2:7" x14ac:dyDescent="0.4">
      <c r="B49" s="106" t="s">
        <v>334</v>
      </c>
      <c r="C49" s="117">
        <v>21</v>
      </c>
      <c r="D49" s="105" t="s">
        <v>334</v>
      </c>
      <c r="E49" s="109" t="s">
        <v>121</v>
      </c>
      <c r="F49" s="129">
        <f t="shared" si="0"/>
        <v>-0.23809523809523808</v>
      </c>
      <c r="G49" s="61"/>
    </row>
    <row r="50" spans="2:7" x14ac:dyDescent="0.4">
      <c r="B50" s="106" t="s">
        <v>449</v>
      </c>
      <c r="C50" s="117">
        <v>31</v>
      </c>
      <c r="D50" s="105" t="s">
        <v>449</v>
      </c>
      <c r="E50" s="109" t="s">
        <v>224</v>
      </c>
      <c r="F50" s="129">
        <f t="shared" si="0"/>
        <v>-0.22580645161290322</v>
      </c>
      <c r="G50" s="61"/>
    </row>
    <row r="51" spans="2:7" x14ac:dyDescent="0.4">
      <c r="B51" s="106" t="s">
        <v>419</v>
      </c>
      <c r="C51" s="117">
        <v>11</v>
      </c>
      <c r="D51" s="105" t="s">
        <v>419</v>
      </c>
      <c r="E51" s="109" t="s">
        <v>336</v>
      </c>
      <c r="F51" s="129">
        <f t="shared" si="0"/>
        <v>-0.18181818181818182</v>
      </c>
      <c r="G51" s="61"/>
    </row>
    <row r="52" spans="2:7" x14ac:dyDescent="0.4">
      <c r="B52" s="106" t="s">
        <v>238</v>
      </c>
      <c r="C52" s="117">
        <v>57</v>
      </c>
      <c r="D52" s="105" t="s">
        <v>238</v>
      </c>
      <c r="E52" s="109" t="s">
        <v>165</v>
      </c>
      <c r="F52" s="129">
        <f t="shared" si="0"/>
        <v>-0.17543859649122806</v>
      </c>
      <c r="G52" s="61"/>
    </row>
    <row r="53" spans="2:7" x14ac:dyDescent="0.4">
      <c r="B53" s="106" t="s">
        <v>390</v>
      </c>
      <c r="C53" s="117">
        <v>23</v>
      </c>
      <c r="D53" s="105" t="s">
        <v>390</v>
      </c>
      <c r="E53" s="109" t="s">
        <v>364</v>
      </c>
      <c r="F53" s="129">
        <f t="shared" si="0"/>
        <v>-0.17391304347826086</v>
      </c>
      <c r="G53" s="61"/>
    </row>
    <row r="54" spans="2:7" x14ac:dyDescent="0.4">
      <c r="B54" s="106" t="s">
        <v>87</v>
      </c>
      <c r="C54" s="117">
        <v>668</v>
      </c>
      <c r="D54" s="105" t="s">
        <v>87</v>
      </c>
      <c r="E54" s="109" t="s">
        <v>89</v>
      </c>
      <c r="F54" s="129">
        <f t="shared" si="0"/>
        <v>-0.16766467065868262</v>
      </c>
      <c r="G54" s="61"/>
    </row>
    <row r="55" spans="2:7" x14ac:dyDescent="0.4">
      <c r="B55" s="106" t="s">
        <v>397</v>
      </c>
      <c r="C55" s="117">
        <v>66</v>
      </c>
      <c r="D55" s="105" t="s">
        <v>397</v>
      </c>
      <c r="E55" s="109" t="s">
        <v>399</v>
      </c>
      <c r="F55" s="129">
        <f t="shared" si="0"/>
        <v>-0.16666666666666666</v>
      </c>
      <c r="G55" s="61"/>
    </row>
    <row r="56" spans="2:7" x14ac:dyDescent="0.4">
      <c r="B56" s="106" t="s">
        <v>434</v>
      </c>
      <c r="C56" s="117">
        <v>61</v>
      </c>
      <c r="D56" s="105" t="s">
        <v>434</v>
      </c>
      <c r="E56" s="109" t="s">
        <v>271</v>
      </c>
      <c r="F56" s="129">
        <f t="shared" si="0"/>
        <v>-0.14754098360655737</v>
      </c>
      <c r="G56" s="61"/>
    </row>
    <row r="57" spans="2:7" x14ac:dyDescent="0.4">
      <c r="B57" s="106" t="s">
        <v>365</v>
      </c>
      <c r="C57" s="117">
        <v>18</v>
      </c>
      <c r="D57" s="105" t="s">
        <v>365</v>
      </c>
      <c r="E57" s="109" t="s">
        <v>121</v>
      </c>
      <c r="F57" s="129">
        <f t="shared" si="0"/>
        <v>-0.1111111111111111</v>
      </c>
      <c r="G57" s="61"/>
    </row>
    <row r="58" spans="2:7" x14ac:dyDescent="0.4">
      <c r="B58" s="106" t="s">
        <v>390</v>
      </c>
      <c r="C58" s="117">
        <v>20</v>
      </c>
      <c r="D58" s="105" t="s">
        <v>390</v>
      </c>
      <c r="E58" s="109" t="s">
        <v>213</v>
      </c>
      <c r="F58" s="129">
        <f t="shared" si="0"/>
        <v>-0.1</v>
      </c>
      <c r="G58" s="61"/>
    </row>
    <row r="59" spans="2:7" x14ac:dyDescent="0.4">
      <c r="B59" s="106" t="s">
        <v>161</v>
      </c>
      <c r="C59" s="117">
        <v>102</v>
      </c>
      <c r="D59" s="105" t="s">
        <v>161</v>
      </c>
      <c r="E59" s="109" t="s">
        <v>163</v>
      </c>
      <c r="F59" s="129">
        <f t="shared" si="0"/>
        <v>-9.8039215686274508E-2</v>
      </c>
      <c r="G59" s="61"/>
    </row>
    <row r="60" spans="2:7" x14ac:dyDescent="0.4">
      <c r="B60" s="106" t="s">
        <v>189</v>
      </c>
      <c r="C60" s="117">
        <v>303</v>
      </c>
      <c r="D60" s="105" t="s">
        <v>189</v>
      </c>
      <c r="E60" s="109" t="s">
        <v>190</v>
      </c>
      <c r="F60" s="129">
        <f t="shared" si="0"/>
        <v>-8.5808580858085806E-2</v>
      </c>
      <c r="G60" s="61"/>
    </row>
    <row r="61" spans="2:7" x14ac:dyDescent="0.4">
      <c r="B61" s="106" t="s">
        <v>282</v>
      </c>
      <c r="C61" s="117">
        <v>234</v>
      </c>
      <c r="D61" s="105" t="s">
        <v>282</v>
      </c>
      <c r="E61" s="109" t="s">
        <v>49</v>
      </c>
      <c r="F61" s="129">
        <f t="shared" si="0"/>
        <v>-3.4188034188034191E-2</v>
      </c>
      <c r="G61" s="61"/>
    </row>
    <row r="62" spans="2:7" x14ac:dyDescent="0.4">
      <c r="B62" s="106" t="s">
        <v>140</v>
      </c>
      <c r="C62" s="117">
        <v>448</v>
      </c>
      <c r="D62" s="105" t="s">
        <v>140</v>
      </c>
      <c r="E62" s="109" t="s">
        <v>142</v>
      </c>
      <c r="F62" s="129">
        <f t="shared" si="0"/>
        <v>-3.125E-2</v>
      </c>
      <c r="G62" s="61"/>
    </row>
    <row r="63" spans="2:7" x14ac:dyDescent="0.4">
      <c r="B63" s="106" t="s">
        <v>39</v>
      </c>
      <c r="C63" s="117">
        <v>136</v>
      </c>
      <c r="D63" s="105" t="s">
        <v>39</v>
      </c>
      <c r="E63" s="109" t="s">
        <v>41</v>
      </c>
      <c r="F63" s="129">
        <f t="shared" si="0"/>
        <v>-2.2058823529411766E-2</v>
      </c>
      <c r="G63" s="61"/>
    </row>
    <row r="64" spans="2:7" x14ac:dyDescent="0.4">
      <c r="B64" s="106" t="s">
        <v>241</v>
      </c>
      <c r="C64" s="117">
        <v>92</v>
      </c>
      <c r="D64" s="105" t="s">
        <v>241</v>
      </c>
      <c r="E64" s="109" t="s">
        <v>243</v>
      </c>
      <c r="F64" s="129">
        <f t="shared" si="0"/>
        <v>-2.1739130434782608E-2</v>
      </c>
      <c r="G64" s="61"/>
    </row>
    <row r="65" spans="2:7" x14ac:dyDescent="0.4">
      <c r="B65" s="106" t="s">
        <v>331</v>
      </c>
      <c r="C65" s="117">
        <v>47</v>
      </c>
      <c r="D65" s="105" t="s">
        <v>331</v>
      </c>
      <c r="E65" s="109" t="s">
        <v>333</v>
      </c>
      <c r="F65" s="129">
        <f t="shared" si="0"/>
        <v>-2.1276595744680851E-2</v>
      </c>
      <c r="G65" s="61"/>
    </row>
    <row r="66" spans="2:7" x14ac:dyDescent="0.4">
      <c r="B66" s="106" t="s">
        <v>394</v>
      </c>
      <c r="C66" s="117">
        <v>70</v>
      </c>
      <c r="D66" s="105" t="s">
        <v>394</v>
      </c>
      <c r="E66" s="109" t="s">
        <v>43</v>
      </c>
      <c r="F66" s="129">
        <f t="shared" si="0"/>
        <v>-1.4285714285714285E-2</v>
      </c>
      <c r="G66" s="61"/>
    </row>
    <row r="67" spans="2:7" x14ac:dyDescent="0.4">
      <c r="B67" s="106" t="s">
        <v>458</v>
      </c>
      <c r="C67" s="117">
        <v>14</v>
      </c>
      <c r="D67" s="105" t="s">
        <v>458</v>
      </c>
      <c r="E67" s="109" t="s">
        <v>356</v>
      </c>
      <c r="F67" s="129">
        <f t="shared" si="0"/>
        <v>0</v>
      </c>
      <c r="G67" s="61"/>
    </row>
    <row r="68" spans="2:7" x14ac:dyDescent="0.4">
      <c r="B68" s="106" t="s">
        <v>466</v>
      </c>
      <c r="C68" s="117">
        <v>5</v>
      </c>
      <c r="D68" s="105" t="s">
        <v>466</v>
      </c>
      <c r="E68" s="109" t="s">
        <v>134</v>
      </c>
      <c r="F68" s="129">
        <f t="shared" si="0"/>
        <v>0</v>
      </c>
      <c r="G68" s="61"/>
    </row>
    <row r="69" spans="2:7" x14ac:dyDescent="0.4">
      <c r="B69" s="106" t="s">
        <v>53</v>
      </c>
      <c r="C69" s="117">
        <v>395</v>
      </c>
      <c r="D69" s="105" t="s">
        <v>53</v>
      </c>
      <c r="E69" s="109" t="s">
        <v>55</v>
      </c>
      <c r="F69" s="129">
        <f t="shared" si="0"/>
        <v>5.0632911392405064E-3</v>
      </c>
      <c r="G69" s="61"/>
    </row>
    <row r="70" spans="2:7" x14ac:dyDescent="0.4">
      <c r="B70" s="106" t="s">
        <v>175</v>
      </c>
      <c r="C70" s="117">
        <v>720</v>
      </c>
      <c r="D70" s="105" t="s">
        <v>175</v>
      </c>
      <c r="E70" s="109" t="s">
        <v>177</v>
      </c>
      <c r="F70" s="129">
        <f t="shared" si="0"/>
        <v>5.5555555555555558E-3</v>
      </c>
      <c r="G70" s="61"/>
    </row>
    <row r="71" spans="2:7" x14ac:dyDescent="0.4">
      <c r="B71" s="106" t="s">
        <v>272</v>
      </c>
      <c r="C71" s="117">
        <v>1003</v>
      </c>
      <c r="D71" s="105" t="s">
        <v>272</v>
      </c>
      <c r="E71" s="109" t="s">
        <v>274</v>
      </c>
      <c r="F71" s="129">
        <f t="shared" si="0"/>
        <v>8.9730807577268201E-3</v>
      </c>
      <c r="G71" s="61"/>
    </row>
    <row r="72" spans="2:7" x14ac:dyDescent="0.4">
      <c r="B72" s="106" t="s">
        <v>412</v>
      </c>
      <c r="C72" s="117">
        <v>127</v>
      </c>
      <c r="D72" s="105" t="s">
        <v>412</v>
      </c>
      <c r="E72" s="109" t="s">
        <v>414</v>
      </c>
      <c r="F72" s="129">
        <f t="shared" si="0"/>
        <v>1.5748031496062992E-2</v>
      </c>
      <c r="G72" s="61"/>
    </row>
    <row r="73" spans="2:7" x14ac:dyDescent="0.4">
      <c r="B73" s="106" t="s">
        <v>251</v>
      </c>
      <c r="C73" s="117">
        <v>219</v>
      </c>
      <c r="D73" s="105" t="s">
        <v>251</v>
      </c>
      <c r="E73" s="109" t="s">
        <v>253</v>
      </c>
      <c r="F73" s="129">
        <f t="shared" si="0"/>
        <v>1.8264840182648401E-2</v>
      </c>
      <c r="G73" s="61"/>
    </row>
    <row r="74" spans="2:7" x14ac:dyDescent="0.4">
      <c r="B74" s="106" t="s">
        <v>255</v>
      </c>
      <c r="C74" s="117">
        <v>268</v>
      </c>
      <c r="D74" s="105" t="s">
        <v>255</v>
      </c>
      <c r="E74" s="109" t="s">
        <v>257</v>
      </c>
      <c r="F74" s="129">
        <f t="shared" si="0"/>
        <v>2.2388059701492536E-2</v>
      </c>
      <c r="G74" s="61"/>
    </row>
    <row r="75" spans="2:7" x14ac:dyDescent="0.4">
      <c r="B75" s="106" t="s">
        <v>290</v>
      </c>
      <c r="C75" s="117">
        <v>471</v>
      </c>
      <c r="D75" s="105" t="s">
        <v>290</v>
      </c>
      <c r="E75" s="109" t="s">
        <v>292</v>
      </c>
      <c r="F75" s="129">
        <f t="shared" si="0"/>
        <v>2.9723991507430998E-2</v>
      </c>
      <c r="G75" s="61"/>
    </row>
    <row r="76" spans="2:7" x14ac:dyDescent="0.4">
      <c r="B76" s="106" t="s">
        <v>338</v>
      </c>
      <c r="C76" s="117">
        <v>59</v>
      </c>
      <c r="D76" s="105" t="s">
        <v>338</v>
      </c>
      <c r="E76" s="109" t="s">
        <v>65</v>
      </c>
      <c r="F76" s="129">
        <f t="shared" si="0"/>
        <v>3.3898305084745763E-2</v>
      </c>
      <c r="G76" s="61"/>
    </row>
    <row r="77" spans="2:7" x14ac:dyDescent="0.4">
      <c r="B77" s="106" t="s">
        <v>259</v>
      </c>
      <c r="C77" s="117">
        <v>142</v>
      </c>
      <c r="D77" s="105" t="s">
        <v>259</v>
      </c>
      <c r="E77" s="109" t="s">
        <v>261</v>
      </c>
      <c r="F77" s="129">
        <f t="shared" si="0"/>
        <v>4.2253521126760563E-2</v>
      </c>
      <c r="G77" s="61"/>
    </row>
    <row r="78" spans="2:7" x14ac:dyDescent="0.4">
      <c r="B78" s="106" t="s">
        <v>456</v>
      </c>
      <c r="C78" s="117">
        <v>17</v>
      </c>
      <c r="D78" s="105" t="s">
        <v>456</v>
      </c>
      <c r="E78" s="109" t="s">
        <v>213</v>
      </c>
      <c r="F78" s="129">
        <f t="shared" ref="F78:F131" si="1">(E78-C78)/C78</f>
        <v>5.8823529411764705E-2</v>
      </c>
      <c r="G78" s="61"/>
    </row>
    <row r="79" spans="2:7" x14ac:dyDescent="0.4">
      <c r="B79" s="106" t="s">
        <v>400</v>
      </c>
      <c r="C79" s="117">
        <v>63</v>
      </c>
      <c r="D79" s="105" t="s">
        <v>400</v>
      </c>
      <c r="E79" s="109" t="s">
        <v>185</v>
      </c>
      <c r="F79" s="129">
        <f t="shared" si="1"/>
        <v>7.9365079365079361E-2</v>
      </c>
      <c r="G79" s="61"/>
    </row>
    <row r="80" spans="2:7" x14ac:dyDescent="0.4">
      <c r="B80" s="106" t="s">
        <v>438</v>
      </c>
      <c r="C80" s="117">
        <v>12</v>
      </c>
      <c r="D80" s="105" t="s">
        <v>438</v>
      </c>
      <c r="E80" s="109" t="s">
        <v>174</v>
      </c>
      <c r="F80" s="129">
        <f t="shared" si="1"/>
        <v>8.3333333333333329E-2</v>
      </c>
      <c r="G80" s="61"/>
    </row>
    <row r="81" spans="2:7" x14ac:dyDescent="0.4">
      <c r="B81" s="106" t="s">
        <v>100</v>
      </c>
      <c r="C81" s="117">
        <v>619</v>
      </c>
      <c r="D81" s="105" t="s">
        <v>100</v>
      </c>
      <c r="E81" s="109" t="s">
        <v>102</v>
      </c>
      <c r="F81" s="129">
        <f t="shared" si="1"/>
        <v>8.723747980613894E-2</v>
      </c>
      <c r="G81" s="61"/>
    </row>
    <row r="82" spans="2:7" x14ac:dyDescent="0.4">
      <c r="B82" s="106" t="s">
        <v>203</v>
      </c>
      <c r="C82" s="117">
        <v>217</v>
      </c>
      <c r="D82" s="105" t="s">
        <v>203</v>
      </c>
      <c r="E82" s="109" t="s">
        <v>205</v>
      </c>
      <c r="F82" s="129">
        <f t="shared" si="1"/>
        <v>8.755760368663594E-2</v>
      </c>
      <c r="G82" s="61"/>
    </row>
    <row r="83" spans="2:7" x14ac:dyDescent="0.4">
      <c r="B83" s="106" t="s">
        <v>232</v>
      </c>
      <c r="C83" s="117">
        <v>170</v>
      </c>
      <c r="D83" s="105" t="s">
        <v>232</v>
      </c>
      <c r="E83" s="109" t="s">
        <v>234</v>
      </c>
      <c r="F83" s="129">
        <f t="shared" si="1"/>
        <v>8.8235294117647065E-2</v>
      </c>
      <c r="G83" s="61"/>
    </row>
    <row r="84" spans="2:7" x14ac:dyDescent="0.4">
      <c r="B84" s="106" t="s">
        <v>60</v>
      </c>
      <c r="C84" s="117">
        <v>241</v>
      </c>
      <c r="D84" s="105" t="s">
        <v>60</v>
      </c>
      <c r="E84" s="109" t="s">
        <v>62</v>
      </c>
      <c r="F84" s="129">
        <f t="shared" si="1"/>
        <v>9.5435684647302899E-2</v>
      </c>
      <c r="G84" s="61"/>
    </row>
    <row r="85" spans="2:7" x14ac:dyDescent="0.4">
      <c r="B85" s="106" t="s">
        <v>225</v>
      </c>
      <c r="C85" s="117">
        <v>142</v>
      </c>
      <c r="D85" s="105" t="s">
        <v>225</v>
      </c>
      <c r="E85" s="109" t="s">
        <v>227</v>
      </c>
      <c r="F85" s="129">
        <f t="shared" si="1"/>
        <v>0.11267605633802817</v>
      </c>
      <c r="G85" s="61"/>
    </row>
    <row r="86" spans="2:7" x14ac:dyDescent="0.4">
      <c r="B86" s="106" t="s">
        <v>487</v>
      </c>
      <c r="C86" s="117">
        <v>49</v>
      </c>
      <c r="D86" s="105" t="s">
        <v>487</v>
      </c>
      <c r="E86" s="109" t="s">
        <v>399</v>
      </c>
      <c r="F86" s="129">
        <f t="shared" si="1"/>
        <v>0.12244897959183673</v>
      </c>
      <c r="G86" s="61"/>
    </row>
    <row r="87" spans="2:7" x14ac:dyDescent="0.4">
      <c r="B87" s="106" t="s">
        <v>199</v>
      </c>
      <c r="C87" s="117">
        <v>26</v>
      </c>
      <c r="D87" s="105" t="s">
        <v>199</v>
      </c>
      <c r="E87" s="109" t="s">
        <v>139</v>
      </c>
      <c r="F87" s="129">
        <f t="shared" si="1"/>
        <v>0.15384615384615385</v>
      </c>
      <c r="G87" s="61"/>
    </row>
    <row r="88" spans="2:7" x14ac:dyDescent="0.4">
      <c r="B88" s="106" t="s">
        <v>151</v>
      </c>
      <c r="C88" s="117">
        <v>708</v>
      </c>
      <c r="D88" s="105" t="s">
        <v>151</v>
      </c>
      <c r="E88" s="109" t="s">
        <v>153</v>
      </c>
      <c r="F88" s="129">
        <f t="shared" si="1"/>
        <v>0.153954802259887</v>
      </c>
      <c r="G88" s="61"/>
    </row>
    <row r="89" spans="2:7" x14ac:dyDescent="0.4">
      <c r="B89" s="106" t="s">
        <v>482</v>
      </c>
      <c r="C89" s="117">
        <v>286</v>
      </c>
      <c r="D89" s="105" t="s">
        <v>482</v>
      </c>
      <c r="E89" s="109" t="s">
        <v>484</v>
      </c>
      <c r="F89" s="129">
        <f t="shared" si="1"/>
        <v>0.16783216783216784</v>
      </c>
      <c r="G89" s="61"/>
    </row>
    <row r="90" spans="2:7" x14ac:dyDescent="0.4">
      <c r="B90" s="106" t="s">
        <v>303</v>
      </c>
      <c r="C90" s="117">
        <v>368</v>
      </c>
      <c r="D90" s="105" t="s">
        <v>303</v>
      </c>
      <c r="E90" s="109" t="s">
        <v>305</v>
      </c>
      <c r="F90" s="129">
        <f t="shared" si="1"/>
        <v>0.1766304347826087</v>
      </c>
      <c r="G90" s="61"/>
    </row>
    <row r="91" spans="2:7" x14ac:dyDescent="0.4">
      <c r="B91" s="106" t="s">
        <v>46</v>
      </c>
      <c r="C91" s="117">
        <v>359</v>
      </c>
      <c r="D91" s="105" t="s">
        <v>46</v>
      </c>
      <c r="E91" s="109" t="s">
        <v>48</v>
      </c>
      <c r="F91" s="129">
        <f t="shared" si="1"/>
        <v>0.20055710306406685</v>
      </c>
      <c r="G91" s="61"/>
    </row>
    <row r="92" spans="2:7" x14ac:dyDescent="0.4">
      <c r="B92" s="106" t="s">
        <v>354</v>
      </c>
      <c r="C92" s="117">
        <v>52</v>
      </c>
      <c r="D92" s="105" t="s">
        <v>354</v>
      </c>
      <c r="E92" s="109" t="s">
        <v>289</v>
      </c>
      <c r="F92" s="129">
        <f t="shared" si="1"/>
        <v>0.21153846153846154</v>
      </c>
      <c r="G92" s="61"/>
    </row>
    <row r="93" spans="2:7" x14ac:dyDescent="0.4">
      <c r="B93" s="106" t="s">
        <v>277</v>
      </c>
      <c r="C93" s="117">
        <v>382</v>
      </c>
      <c r="D93" s="105" t="s">
        <v>277</v>
      </c>
      <c r="E93" s="109" t="s">
        <v>129</v>
      </c>
      <c r="F93" s="129">
        <f t="shared" si="1"/>
        <v>0.23298429319371727</v>
      </c>
      <c r="G93" s="61"/>
    </row>
    <row r="94" spans="2:7" x14ac:dyDescent="0.4">
      <c r="B94" s="106" t="s">
        <v>220</v>
      </c>
      <c r="C94" s="117">
        <v>84</v>
      </c>
      <c r="D94" s="105" t="s">
        <v>220</v>
      </c>
      <c r="E94" s="109" t="s">
        <v>222</v>
      </c>
      <c r="F94" s="129">
        <f t="shared" si="1"/>
        <v>0.25</v>
      </c>
      <c r="G94" s="61"/>
    </row>
    <row r="95" spans="2:7" x14ac:dyDescent="0.4">
      <c r="B95" s="106" t="s">
        <v>182</v>
      </c>
      <c r="C95" s="117">
        <v>107</v>
      </c>
      <c r="D95" s="105" t="s">
        <v>182</v>
      </c>
      <c r="E95" s="109" t="s">
        <v>184</v>
      </c>
      <c r="F95" s="129">
        <f t="shared" si="1"/>
        <v>0.28971962616822428</v>
      </c>
      <c r="G95" s="61"/>
    </row>
    <row r="96" spans="2:7" x14ac:dyDescent="0.4">
      <c r="B96" s="106" t="s">
        <v>262</v>
      </c>
      <c r="C96" s="117">
        <v>315</v>
      </c>
      <c r="D96" s="105" t="s">
        <v>262</v>
      </c>
      <c r="E96" s="109" t="s">
        <v>264</v>
      </c>
      <c r="F96" s="129">
        <f t="shared" si="1"/>
        <v>0.29206349206349208</v>
      </c>
      <c r="G96" s="61"/>
    </row>
    <row r="97" spans="2:7" x14ac:dyDescent="0.4">
      <c r="B97" s="106" t="s">
        <v>310</v>
      </c>
      <c r="C97" s="117">
        <v>766</v>
      </c>
      <c r="D97" s="105" t="s">
        <v>310</v>
      </c>
      <c r="E97" s="109" t="s">
        <v>312</v>
      </c>
      <c r="F97" s="129">
        <f t="shared" si="1"/>
        <v>0.29634464751958223</v>
      </c>
      <c r="G97" s="61"/>
    </row>
    <row r="98" spans="2:7" x14ac:dyDescent="0.4">
      <c r="B98" s="106" t="s">
        <v>145</v>
      </c>
      <c r="C98" s="117">
        <v>168</v>
      </c>
      <c r="D98" s="105" t="s">
        <v>145</v>
      </c>
      <c r="E98" s="109" t="s">
        <v>147</v>
      </c>
      <c r="F98" s="129">
        <f t="shared" si="1"/>
        <v>0.31547619047619047</v>
      </c>
      <c r="G98" s="61"/>
    </row>
    <row r="99" spans="2:7" x14ac:dyDescent="0.4">
      <c r="B99" s="106" t="s">
        <v>375</v>
      </c>
      <c r="C99" s="117">
        <v>138</v>
      </c>
      <c r="D99" s="105" t="s">
        <v>375</v>
      </c>
      <c r="E99" s="109" t="s">
        <v>377</v>
      </c>
      <c r="F99" s="129">
        <f t="shared" si="1"/>
        <v>0.32608695652173914</v>
      </c>
      <c r="G99" s="61"/>
    </row>
    <row r="100" spans="2:7" x14ac:dyDescent="0.4">
      <c r="B100" s="106" t="s">
        <v>135</v>
      </c>
      <c r="C100" s="117">
        <v>113</v>
      </c>
      <c r="D100" s="105" t="s">
        <v>135</v>
      </c>
      <c r="E100" s="109" t="s">
        <v>137</v>
      </c>
      <c r="F100" s="129">
        <f t="shared" si="1"/>
        <v>0.32743362831858408</v>
      </c>
      <c r="G100" s="61"/>
    </row>
    <row r="101" spans="2:7" x14ac:dyDescent="0.4">
      <c r="B101" s="106" t="s">
        <v>359</v>
      </c>
      <c r="C101" s="117">
        <v>51</v>
      </c>
      <c r="D101" s="105" t="s">
        <v>360</v>
      </c>
      <c r="E101" s="109" t="s">
        <v>185</v>
      </c>
      <c r="F101" s="129">
        <f t="shared" si="1"/>
        <v>0.33333333333333331</v>
      </c>
      <c r="G101" s="61"/>
    </row>
    <row r="102" spans="2:7" x14ac:dyDescent="0.4">
      <c r="B102" s="106" t="s">
        <v>349</v>
      </c>
      <c r="C102" s="117">
        <v>343</v>
      </c>
      <c r="D102" s="105" t="s">
        <v>349</v>
      </c>
      <c r="E102" s="109" t="s">
        <v>351</v>
      </c>
      <c r="F102" s="129">
        <f t="shared" si="1"/>
        <v>0.36151603498542273</v>
      </c>
      <c r="G102" s="61"/>
    </row>
    <row r="103" spans="2:7" x14ac:dyDescent="0.4">
      <c r="B103" s="106" t="s">
        <v>74</v>
      </c>
      <c r="C103" s="117">
        <v>99</v>
      </c>
      <c r="D103" s="105" t="s">
        <v>74</v>
      </c>
      <c r="E103" s="109" t="s">
        <v>76</v>
      </c>
      <c r="F103" s="129">
        <f t="shared" si="1"/>
        <v>0.36363636363636365</v>
      </c>
      <c r="G103" s="61"/>
    </row>
    <row r="104" spans="2:7" x14ac:dyDescent="0.4">
      <c r="B104" s="106" t="s">
        <v>316</v>
      </c>
      <c r="C104" s="117">
        <v>866</v>
      </c>
      <c r="D104" s="105" t="s">
        <v>316</v>
      </c>
      <c r="E104" s="109" t="s">
        <v>318</v>
      </c>
      <c r="F104" s="129">
        <f t="shared" si="1"/>
        <v>0.36951501154734412</v>
      </c>
      <c r="G104" s="61"/>
    </row>
    <row r="105" spans="2:7" x14ac:dyDescent="0.4">
      <c r="B105" s="106" t="s">
        <v>67</v>
      </c>
      <c r="C105" s="117">
        <v>587</v>
      </c>
      <c r="D105" s="105" t="s">
        <v>67</v>
      </c>
      <c r="E105" s="109" t="s">
        <v>69</v>
      </c>
      <c r="F105" s="129">
        <f t="shared" si="1"/>
        <v>0.37649063032367974</v>
      </c>
      <c r="G105" s="61"/>
    </row>
    <row r="106" spans="2:7" x14ac:dyDescent="0.4">
      <c r="B106" s="106" t="s">
        <v>215</v>
      </c>
      <c r="C106" s="117">
        <v>354</v>
      </c>
      <c r="D106" s="105" t="s">
        <v>215</v>
      </c>
      <c r="E106" s="109" t="s">
        <v>217</v>
      </c>
      <c r="F106" s="129">
        <f t="shared" si="1"/>
        <v>0.37853107344632769</v>
      </c>
      <c r="G106" s="61"/>
    </row>
    <row r="107" spans="2:7" x14ac:dyDescent="0.4">
      <c r="B107" s="106" t="s">
        <v>93</v>
      </c>
      <c r="C107" s="117">
        <v>630</v>
      </c>
      <c r="D107" s="105" t="s">
        <v>93</v>
      </c>
      <c r="E107" s="109" t="s">
        <v>95</v>
      </c>
      <c r="F107" s="129">
        <f t="shared" si="1"/>
        <v>0.40476190476190477</v>
      </c>
      <c r="G107" s="61"/>
    </row>
    <row r="108" spans="2:7" x14ac:dyDescent="0.4">
      <c r="B108" s="106" t="s">
        <v>367</v>
      </c>
      <c r="C108" s="117">
        <v>31</v>
      </c>
      <c r="D108" s="105" t="s">
        <v>367</v>
      </c>
      <c r="E108" s="109" t="s">
        <v>333</v>
      </c>
      <c r="F108" s="129">
        <f t="shared" si="1"/>
        <v>0.4838709677419355</v>
      </c>
      <c r="G108" s="61"/>
    </row>
    <row r="109" spans="2:7" x14ac:dyDescent="0.4">
      <c r="B109" s="106" t="s">
        <v>328</v>
      </c>
      <c r="C109" s="117">
        <v>134</v>
      </c>
      <c r="D109" s="105" t="s">
        <v>328</v>
      </c>
      <c r="E109" s="109" t="s">
        <v>266</v>
      </c>
      <c r="F109" s="129">
        <f t="shared" si="1"/>
        <v>0.5</v>
      </c>
      <c r="G109" s="61"/>
    </row>
    <row r="110" spans="2:7" x14ac:dyDescent="0.4">
      <c r="B110" s="106" t="s">
        <v>460</v>
      </c>
      <c r="C110" s="117">
        <v>27</v>
      </c>
      <c r="D110" s="105" t="s">
        <v>460</v>
      </c>
      <c r="E110" s="109" t="s">
        <v>187</v>
      </c>
      <c r="F110" s="129">
        <f t="shared" si="1"/>
        <v>0.51851851851851849</v>
      </c>
      <c r="G110" s="61"/>
    </row>
    <row r="111" spans="2:7" x14ac:dyDescent="0.4">
      <c r="B111" s="106" t="s">
        <v>194</v>
      </c>
      <c r="C111" s="117">
        <v>66</v>
      </c>
      <c r="D111" s="105" t="s">
        <v>194</v>
      </c>
      <c r="E111" s="109" t="s">
        <v>52</v>
      </c>
      <c r="F111" s="129">
        <f t="shared" si="1"/>
        <v>0.60606060606060608</v>
      </c>
      <c r="G111" s="61"/>
    </row>
    <row r="112" spans="2:7" x14ac:dyDescent="0.4">
      <c r="B112" s="106" t="s">
        <v>436</v>
      </c>
      <c r="C112" s="117">
        <v>21</v>
      </c>
      <c r="D112" s="105" t="s">
        <v>436</v>
      </c>
      <c r="E112" s="109" t="s">
        <v>188</v>
      </c>
      <c r="F112" s="129">
        <f t="shared" si="1"/>
        <v>0.66666666666666663</v>
      </c>
      <c r="G112" s="61"/>
    </row>
    <row r="113" spans="2:7" x14ac:dyDescent="0.4">
      <c r="B113" s="106" t="s">
        <v>453</v>
      </c>
      <c r="C113" s="117">
        <v>55</v>
      </c>
      <c r="D113" s="105" t="s">
        <v>453</v>
      </c>
      <c r="E113" s="109" t="s">
        <v>235</v>
      </c>
      <c r="F113" s="129">
        <f t="shared" si="1"/>
        <v>0.69090909090909092</v>
      </c>
      <c r="G113" s="61"/>
    </row>
    <row r="114" spans="2:7" x14ac:dyDescent="0.4">
      <c r="B114" s="106" t="s">
        <v>431</v>
      </c>
      <c r="C114" s="117">
        <v>20</v>
      </c>
      <c r="D114" s="105" t="s">
        <v>431</v>
      </c>
      <c r="E114" s="109" t="s">
        <v>188</v>
      </c>
      <c r="F114" s="129">
        <f t="shared" si="1"/>
        <v>0.75</v>
      </c>
      <c r="G114" s="61"/>
    </row>
    <row r="115" spans="2:7" x14ac:dyDescent="0.4">
      <c r="B115" s="106" t="s">
        <v>386</v>
      </c>
      <c r="C115" s="117">
        <v>22</v>
      </c>
      <c r="D115" s="105" t="s">
        <v>386</v>
      </c>
      <c r="E115" s="109" t="s">
        <v>44</v>
      </c>
      <c r="F115" s="129">
        <f t="shared" si="1"/>
        <v>0.77272727272727271</v>
      </c>
      <c r="G115" s="61"/>
    </row>
    <row r="116" spans="2:7" x14ac:dyDescent="0.4">
      <c r="B116" s="106" t="s">
        <v>464</v>
      </c>
      <c r="C116" s="117">
        <v>11</v>
      </c>
      <c r="D116" s="105" t="s">
        <v>464</v>
      </c>
      <c r="E116" s="109" t="s">
        <v>173</v>
      </c>
      <c r="F116" s="129">
        <f t="shared" si="1"/>
        <v>0.90909090909090906</v>
      </c>
      <c r="G116" s="61"/>
    </row>
    <row r="117" spans="2:7" x14ac:dyDescent="0.4">
      <c r="B117" s="106" t="s">
        <v>442</v>
      </c>
      <c r="C117" s="117">
        <v>19</v>
      </c>
      <c r="D117" s="105" t="s">
        <v>442</v>
      </c>
      <c r="E117" s="109" t="s">
        <v>113</v>
      </c>
      <c r="F117" s="129">
        <f t="shared" si="1"/>
        <v>1</v>
      </c>
      <c r="G117" s="61"/>
    </row>
    <row r="118" spans="2:7" x14ac:dyDescent="0.4">
      <c r="B118" s="106" t="s">
        <v>415</v>
      </c>
      <c r="C118" s="117">
        <v>3</v>
      </c>
      <c r="D118" s="105" t="s">
        <v>415</v>
      </c>
      <c r="E118" s="109" t="s">
        <v>117</v>
      </c>
      <c r="F118" s="129">
        <f t="shared" si="1"/>
        <v>1</v>
      </c>
      <c r="G118" s="61"/>
    </row>
    <row r="119" spans="2:7" x14ac:dyDescent="0.4">
      <c r="B119" s="106" t="s">
        <v>427</v>
      </c>
      <c r="C119" s="117">
        <v>7</v>
      </c>
      <c r="D119" s="105" t="s">
        <v>427</v>
      </c>
      <c r="E119" s="109" t="s">
        <v>356</v>
      </c>
      <c r="F119" s="129">
        <f t="shared" si="1"/>
        <v>1</v>
      </c>
      <c r="G119" s="61"/>
    </row>
    <row r="120" spans="2:7" s="135" customFormat="1" x14ac:dyDescent="0.4">
      <c r="B120" s="106" t="s">
        <v>451</v>
      </c>
      <c r="C120" s="117">
        <v>11</v>
      </c>
      <c r="D120" s="105" t="s">
        <v>451</v>
      </c>
      <c r="E120" s="109" t="s">
        <v>172</v>
      </c>
      <c r="F120" s="129">
        <f t="shared" si="1"/>
        <v>1</v>
      </c>
      <c r="G120" s="134"/>
    </row>
    <row r="121" spans="2:7" x14ac:dyDescent="0.4">
      <c r="B121" s="106" t="s">
        <v>493</v>
      </c>
      <c r="C121" s="117">
        <v>5</v>
      </c>
      <c r="D121" s="105" t="s">
        <v>493</v>
      </c>
      <c r="E121" s="109" t="s">
        <v>123</v>
      </c>
      <c r="F121" s="129">
        <f t="shared" si="1"/>
        <v>1.2</v>
      </c>
      <c r="G121" s="61"/>
    </row>
    <row r="122" spans="2:7" x14ac:dyDescent="0.4">
      <c r="B122" s="106" t="s">
        <v>158</v>
      </c>
      <c r="C122" s="117">
        <v>5</v>
      </c>
      <c r="D122" s="105" t="s">
        <v>158</v>
      </c>
      <c r="E122" s="109" t="s">
        <v>133</v>
      </c>
      <c r="F122" s="129">
        <f t="shared" si="1"/>
        <v>1.4</v>
      </c>
      <c r="G122" s="61"/>
    </row>
    <row r="123" spans="2:7" x14ac:dyDescent="0.4">
      <c r="B123" s="106" t="s">
        <v>344</v>
      </c>
      <c r="C123" s="117">
        <v>14</v>
      </c>
      <c r="D123" s="105" t="s">
        <v>344</v>
      </c>
      <c r="E123" s="109" t="s">
        <v>170</v>
      </c>
      <c r="F123" s="129">
        <f t="shared" si="1"/>
        <v>1.6428571428571428</v>
      </c>
      <c r="G123" s="61"/>
    </row>
    <row r="124" spans="2:7" x14ac:dyDescent="0.4">
      <c r="B124" s="106" t="s">
        <v>407</v>
      </c>
      <c r="C124" s="117">
        <v>24</v>
      </c>
      <c r="D124" s="105" t="s">
        <v>407</v>
      </c>
      <c r="E124" s="109" t="s">
        <v>186</v>
      </c>
      <c r="F124" s="129">
        <f t="shared" si="1"/>
        <v>1.9166666666666667</v>
      </c>
      <c r="G124" s="61"/>
    </row>
    <row r="125" spans="2:7" x14ac:dyDescent="0.4">
      <c r="B125" s="106" t="s">
        <v>423</v>
      </c>
      <c r="C125" s="117">
        <v>7</v>
      </c>
      <c r="D125" s="105" t="s">
        <v>423</v>
      </c>
      <c r="E125" s="109" t="s">
        <v>425</v>
      </c>
      <c r="F125" s="129">
        <f t="shared" si="1"/>
        <v>3</v>
      </c>
      <c r="G125" s="61"/>
    </row>
    <row r="126" spans="2:7" x14ac:dyDescent="0.4">
      <c r="B126" s="106" t="s">
        <v>392</v>
      </c>
      <c r="C126" s="117">
        <v>4</v>
      </c>
      <c r="D126" s="105" t="s">
        <v>392</v>
      </c>
      <c r="E126" s="109" t="s">
        <v>201</v>
      </c>
      <c r="F126" s="129">
        <f t="shared" si="1"/>
        <v>3.25</v>
      </c>
      <c r="G126" s="61"/>
    </row>
    <row r="127" spans="2:7" x14ac:dyDescent="0.4">
      <c r="B127" s="106" t="s">
        <v>286</v>
      </c>
      <c r="C127" s="117">
        <v>28</v>
      </c>
      <c r="D127" s="105" t="s">
        <v>286</v>
      </c>
      <c r="E127" s="109" t="s">
        <v>288</v>
      </c>
      <c r="F127" s="129">
        <f t="shared" si="1"/>
        <v>3.25</v>
      </c>
      <c r="G127" s="61"/>
    </row>
    <row r="128" spans="2:7" x14ac:dyDescent="0.4">
      <c r="B128" s="106" t="s">
        <v>489</v>
      </c>
      <c r="C128" s="117">
        <v>4</v>
      </c>
      <c r="D128" s="105" t="s">
        <v>489</v>
      </c>
      <c r="E128" s="109" t="s">
        <v>202</v>
      </c>
      <c r="F128" s="129">
        <f t="shared" si="1"/>
        <v>4</v>
      </c>
      <c r="G128" s="61"/>
    </row>
    <row r="129" spans="2:7" x14ac:dyDescent="0.4">
      <c r="B129" s="106" t="s">
        <v>255</v>
      </c>
      <c r="C129" s="117">
        <v>11</v>
      </c>
      <c r="D129" s="105" t="s">
        <v>255</v>
      </c>
      <c r="E129" s="109" t="s">
        <v>399</v>
      </c>
      <c r="F129" s="129">
        <f t="shared" si="1"/>
        <v>4</v>
      </c>
      <c r="G129" s="61"/>
    </row>
    <row r="130" spans="2:7" x14ac:dyDescent="0.4">
      <c r="B130" s="106" t="s">
        <v>373</v>
      </c>
      <c r="C130" s="117">
        <v>1</v>
      </c>
      <c r="D130" s="105" t="s">
        <v>373</v>
      </c>
      <c r="E130" s="109" t="s">
        <v>134</v>
      </c>
      <c r="F130" s="129">
        <f t="shared" si="1"/>
        <v>4</v>
      </c>
      <c r="G130" s="61"/>
    </row>
    <row r="131" spans="2:7" x14ac:dyDescent="0.4">
      <c r="B131" s="106" t="s">
        <v>478</v>
      </c>
      <c r="C131" s="117">
        <v>3</v>
      </c>
      <c r="D131" s="105" t="s">
        <v>478</v>
      </c>
      <c r="E131" s="109" t="s">
        <v>201</v>
      </c>
      <c r="F131" s="129">
        <f t="shared" si="1"/>
        <v>4.666666666666667</v>
      </c>
      <c r="G131" s="61"/>
    </row>
    <row r="132" spans="2:7" x14ac:dyDescent="0.4">
      <c r="B132" s="106" t="s">
        <v>519</v>
      </c>
      <c r="C132" s="117">
        <v>103</v>
      </c>
      <c r="D132" s="105"/>
      <c r="E132" s="109"/>
      <c r="F132" s="129"/>
      <c r="G132" s="61"/>
    </row>
    <row r="133" spans="2:7" x14ac:dyDescent="0.4">
      <c r="B133" s="106" t="s">
        <v>402</v>
      </c>
      <c r="C133" s="117">
        <v>10</v>
      </c>
      <c r="D133" s="105"/>
      <c r="E133" s="109"/>
      <c r="F133" s="129"/>
      <c r="G133" s="61"/>
    </row>
    <row r="134" spans="2:7" x14ac:dyDescent="0.4">
      <c r="B134" s="106" t="s">
        <v>455</v>
      </c>
      <c r="C134" s="117">
        <v>18</v>
      </c>
      <c r="D134" s="105"/>
      <c r="E134" s="109"/>
      <c r="F134" s="129"/>
      <c r="G134" s="61"/>
    </row>
    <row r="135" spans="2:7" x14ac:dyDescent="0.4">
      <c r="B135" s="106" t="s">
        <v>446</v>
      </c>
      <c r="C135" s="117">
        <v>7</v>
      </c>
      <c r="D135" s="105"/>
      <c r="E135" s="109"/>
      <c r="F135" s="129"/>
      <c r="G135" s="61"/>
    </row>
    <row r="136" spans="2:7" x14ac:dyDescent="0.4">
      <c r="B136" s="106" t="s">
        <v>237</v>
      </c>
      <c r="C136" s="117">
        <v>11</v>
      </c>
      <c r="D136" s="105"/>
      <c r="E136" s="109"/>
      <c r="F136" s="129"/>
      <c r="G136" s="61"/>
    </row>
    <row r="137" spans="2:7" x14ac:dyDescent="0.4">
      <c r="B137" s="106" t="s">
        <v>343</v>
      </c>
      <c r="C137" s="117">
        <v>1</v>
      </c>
      <c r="D137" s="105"/>
      <c r="E137" s="109"/>
      <c r="F137" s="129"/>
      <c r="G137" s="61"/>
    </row>
    <row r="138" spans="2:7" ht="35.1" x14ac:dyDescent="0.4">
      <c r="B138" s="130" t="s">
        <v>411</v>
      </c>
      <c r="C138" s="117">
        <v>17</v>
      </c>
      <c r="D138" s="132"/>
      <c r="E138" s="131"/>
      <c r="F138" s="133"/>
      <c r="G138" s="61"/>
    </row>
    <row r="139" spans="2:7" x14ac:dyDescent="0.4">
      <c r="B139" s="106" t="s">
        <v>463</v>
      </c>
      <c r="C139" s="117">
        <v>27</v>
      </c>
      <c r="D139" s="105"/>
      <c r="E139" s="109"/>
      <c r="F139" s="129"/>
      <c r="G139" s="61"/>
    </row>
    <row r="140" spans="2:7" x14ac:dyDescent="0.4">
      <c r="B140" s="106"/>
      <c r="C140" s="105"/>
      <c r="D140" s="105" t="s">
        <v>497</v>
      </c>
      <c r="E140" s="109" t="s">
        <v>171</v>
      </c>
      <c r="F140" s="110"/>
      <c r="G140" s="61"/>
    </row>
    <row r="141" spans="2:7" x14ac:dyDescent="0.4">
      <c r="B141" s="106"/>
      <c r="C141" s="105"/>
      <c r="D141" s="105" t="s">
        <v>499</v>
      </c>
      <c r="E141" s="109" t="s">
        <v>118</v>
      </c>
      <c r="F141" s="110"/>
      <c r="G141" s="61"/>
    </row>
    <row r="142" spans="2:7" x14ac:dyDescent="0.4">
      <c r="B142" s="106"/>
      <c r="C142" s="105"/>
      <c r="D142" s="105" t="s">
        <v>501</v>
      </c>
      <c r="E142" s="109" t="s">
        <v>336</v>
      </c>
      <c r="F142" s="110"/>
      <c r="G142" s="61"/>
    </row>
    <row r="143" spans="2:7" x14ac:dyDescent="0.4">
      <c r="B143" s="106"/>
      <c r="C143" s="105"/>
      <c r="D143" s="105" t="s">
        <v>503</v>
      </c>
      <c r="E143" s="109" t="s">
        <v>214</v>
      </c>
      <c r="F143" s="110"/>
      <c r="G143" s="61"/>
    </row>
    <row r="144" spans="2:7" ht="18.2" thickBot="1" x14ac:dyDescent="0.45">
      <c r="B144" s="107"/>
      <c r="C144" s="108"/>
      <c r="D144" s="108" t="s">
        <v>505</v>
      </c>
      <c r="E144" s="111" t="s">
        <v>106</v>
      </c>
      <c r="F144" s="112"/>
      <c r="G144" s="61"/>
    </row>
  </sheetData>
  <mergeCells count="1">
    <mergeCell ref="B10:F10"/>
  </mergeCells>
  <conditionalFormatting sqref="F1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Tasa Pob</vt:lpstr>
      <vt:lpstr>3.2.4 Zonificación del territor</vt:lpstr>
      <vt:lpstr>local Plan De Desarrollo</vt:lpstr>
      <vt:lpstr>Hoja1</vt:lpstr>
      <vt:lpstr>Hoja2</vt:lpstr>
      <vt:lpstr>1.7.1 Sistema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2023-11-04T13:11:25Z</dcterms:created>
  <dcterms:modified xsi:type="dcterms:W3CDTF">2023-11-20T14:58:21Z</dcterms:modified>
</cp:coreProperties>
</file>