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16083_Tancitaro\A_TEC\"/>
    </mc:Choice>
  </mc:AlternateContent>
  <xr:revisionPtr revIDLastSave="0" documentId="13_ncr:1_{785ED99A-6C83-49C3-84E8-FCC83ECF0739}" xr6:coauthVersionLast="47" xr6:coauthVersionMax="47" xr10:uidLastSave="{00000000-0000-0000-0000-000000000000}"/>
  <bookViews>
    <workbookView xWindow="-113" yWindow="-113" windowWidth="24267" windowHeight="13148" activeTab="2" xr2:uid="{15E69996-E7D9-4914-9D27-AD7D2F51CBD7}"/>
  </bookViews>
  <sheets>
    <sheet name="Uso Suelo" sheetId="1" r:id="rId1"/>
    <sheet name="La Estacada" sheetId="3" r:id="rId2"/>
    <sheet name="Inv Minero" sheetId="4" r:id="rId3"/>
    <sheet name="Topoformas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5" l="1"/>
  <c r="P3" i="5"/>
  <c r="P4" i="5"/>
  <c r="P5" i="5"/>
  <c r="P2" i="5"/>
  <c r="O6" i="5"/>
  <c r="D13" i="3"/>
  <c r="E14" i="1"/>
  <c r="E7" i="1"/>
  <c r="E15" i="1" l="1"/>
  <c r="F12" i="1" s="1"/>
  <c r="F9" i="1" l="1"/>
  <c r="F10" i="1"/>
  <c r="F11" i="1"/>
  <c r="F5" i="1"/>
  <c r="F6" i="1"/>
  <c r="F4" i="1"/>
  <c r="F7" i="1" s="1"/>
  <c r="F13" i="1"/>
  <c r="F14" i="1" l="1"/>
  <c r="F15" i="1" s="1"/>
</calcChain>
</file>

<file path=xl/sharedStrings.xml><?xml version="1.0" encoding="utf-8"?>
<sst xmlns="http://schemas.openxmlformats.org/spreadsheetml/2006/main" count="175" uniqueCount="125">
  <si>
    <t>Unidad de paisaje</t>
  </si>
  <si>
    <t>Porcentaje</t>
  </si>
  <si>
    <t>Características</t>
  </si>
  <si>
    <t>Físico</t>
  </si>
  <si>
    <t>Geográfico</t>
  </si>
  <si>
    <t>Medio Físico Transformado</t>
  </si>
  <si>
    <t>Agricultura</t>
  </si>
  <si>
    <t>Bosques</t>
  </si>
  <si>
    <t>https://www.google.com/search?q=Prontuario+de+informaci%C3%B3n+geogr%C3%A1fica+municipal+tancitaro&amp;sca_esv=573664867&amp;rlz=1C1CHBD_esMX962MX962&amp;sxsrf=AM9HkKkFbnvk4lk0y_4sIuCr9VoLV88bRQ%3A1697413910611&amp;ei=FnssZYr3JJjbkPIPpMyjsAE&amp;ved=0ahUKEwiK2rbJn_mBAxWYLUQIHSTmCBYQ4dUDCBA&amp;uact=5&amp;oq=Prontuario+de+informaci%C3%B3n+geogr%C3%A1fica+municipal+tancitaro&amp;gs_lp=Egxnd3Mtd2l6LXNlcnAiOlByb250dWFyaW8gZGUgaW5mb3JtYWNpw7NuIGdlb2dyw6FmaWNhIG11bmljaXBhbCB0YW5jaXRhcm9IAFAAWABwAHgBkAEAmAEAoAEAqgEAuAEDyAEA-AEB4gMEGAAgQQ&amp;sclient=gws-wiz-serp&amp;bshm=rimc/1.pdf</t>
  </si>
  <si>
    <t>Medio Físico Natural</t>
  </si>
  <si>
    <t>Urbano</t>
  </si>
  <si>
    <t>Rural</t>
  </si>
  <si>
    <t>Pico de Tancítaro</t>
  </si>
  <si>
    <t>Superficie ha</t>
  </si>
  <si>
    <t>Tipo de paisaje</t>
  </si>
  <si>
    <t>Cerro de la Estacada</t>
  </si>
  <si>
    <t>Total</t>
  </si>
  <si>
    <t>Histórico*</t>
  </si>
  <si>
    <t>* Arquitectura Religiosa Capilla del Señor del Hospital</t>
  </si>
  <si>
    <t>https://catalogonacionalmhi.inah.gob.mx/consulta_publica/detalle/36625</t>
  </si>
  <si>
    <t>Sin Vegetación</t>
  </si>
  <si>
    <t>Sub Total</t>
  </si>
  <si>
    <t>Localidades de 2,500 a 5,000 habitantes</t>
  </si>
  <si>
    <t>Localidades menores de 2,500 habitantes</t>
  </si>
  <si>
    <t>Zona del banco de material con escasa vegetación</t>
  </si>
  <si>
    <t>Paisajes con cobertura de Bosques</t>
  </si>
  <si>
    <t>Paisajes con cobertura para Agricultura</t>
  </si>
  <si>
    <t>Zona de relieves ANP dentro del municipio</t>
  </si>
  <si>
    <t xml:space="preserve">Zona de relieves de la Zona de Protección Ambiental </t>
  </si>
  <si>
    <t xml:space="preserve">Fuente: </t>
  </si>
  <si>
    <t>INAH https://catalogonacionalmhi.inah.gob.mx/consulta_publica/detalle/36625 consultado agosto 2023</t>
  </si>
  <si>
    <t>CONABIO http://www.conabio.gob.mx/informacion/gis/ consultado julio 2023</t>
  </si>
  <si>
    <t>Propiedad de la Tierra</t>
  </si>
  <si>
    <t>Superficie Ha</t>
  </si>
  <si>
    <t>Tipo de suelo</t>
  </si>
  <si>
    <t>Ejido El Zapote</t>
  </si>
  <si>
    <t>Ejido Las Ordeñitas</t>
  </si>
  <si>
    <t>Ejido Caratacua</t>
  </si>
  <si>
    <t>Pequeña propiedad</t>
  </si>
  <si>
    <t>Bosque de Pino</t>
  </si>
  <si>
    <t>Agricultura de Riego Anual y Permanente (TAP)</t>
  </si>
  <si>
    <t>Vegetación 
Secundaria Arbórea de Bosque de Pino Encino (VSA/BPE)</t>
  </si>
  <si>
    <t>Vegetación Secundaria Arbórea de Bosque de Pino Encino (VSA/BPE)</t>
  </si>
  <si>
    <t>Agricultura de Temporal Anual y Permanente (RAP)</t>
  </si>
  <si>
    <t>Agricultura de Temporal Permanente (TP)</t>
  </si>
  <si>
    <t>Gobierno del Estado de Michoacán. ESTUDIO TÉCNICO JUSTIFICATIVO Para la Zona de Restauración Ambiental “Cerro La Estacada”, municipio de Tancítaro, Michoacán de Ocampo.</t>
  </si>
  <si>
    <t>https://mapserver.sgm.gob.mx/InformesTecnicos/InventariosMinerosWeb/T1607FIPM0003_01.PDF</t>
  </si>
  <si>
    <t>https://www.sgm.gob.mx/publicaciones_sgm/Informe_b.jsp?clav=1607FIPM0003&amp;wparam=2</t>
  </si>
  <si>
    <t xml:space="preserve">ID </t>
  </si>
  <si>
    <t xml:space="preserve">C. UTM Y </t>
  </si>
  <si>
    <t xml:space="preserve">C. UTM. X </t>
  </si>
  <si>
    <t xml:space="preserve">TAN-001 </t>
  </si>
  <si>
    <t xml:space="preserve">Cerro Chupaderos </t>
  </si>
  <si>
    <t xml:space="preserve">Ceniza volcánica </t>
  </si>
  <si>
    <t xml:space="preserve">Volcánico </t>
  </si>
  <si>
    <t xml:space="preserve">4’000,000 </t>
  </si>
  <si>
    <t xml:space="preserve">TAN-002 </t>
  </si>
  <si>
    <t xml:space="preserve">Cerro </t>
  </si>
  <si>
    <t xml:space="preserve">Condembaro </t>
  </si>
  <si>
    <t xml:space="preserve">2’400,000 </t>
  </si>
  <si>
    <t xml:space="preserve">TAN-003 </t>
  </si>
  <si>
    <t xml:space="preserve">Cerro Tamacuiro </t>
  </si>
  <si>
    <t xml:space="preserve">6’250,000 </t>
  </si>
  <si>
    <t xml:space="preserve">TAN-004 </t>
  </si>
  <si>
    <t xml:space="preserve">El Astillero </t>
  </si>
  <si>
    <t xml:space="preserve">5’000,000 </t>
  </si>
  <si>
    <t xml:space="preserve">TAN-005 </t>
  </si>
  <si>
    <t xml:space="preserve">Panguitiro </t>
  </si>
  <si>
    <t xml:space="preserve">Basalto </t>
  </si>
  <si>
    <t xml:space="preserve">1’250,000 </t>
  </si>
  <si>
    <t xml:space="preserve">TAN-006 </t>
  </si>
  <si>
    <t xml:space="preserve">Cerro El Pedregal </t>
  </si>
  <si>
    <t xml:space="preserve">2’500,000 </t>
  </si>
  <si>
    <t xml:space="preserve">TAN-007 </t>
  </si>
  <si>
    <t xml:space="preserve">La Lagunilla 1 </t>
  </si>
  <si>
    <t xml:space="preserve">10’000,000 </t>
  </si>
  <si>
    <t xml:space="preserve">TAN-008 </t>
  </si>
  <si>
    <t xml:space="preserve">Santa Catarina </t>
  </si>
  <si>
    <t xml:space="preserve">TAN-009 </t>
  </si>
  <si>
    <t xml:space="preserve">Potrero de Soto </t>
  </si>
  <si>
    <t xml:space="preserve">TAN-010 </t>
  </si>
  <si>
    <t xml:space="preserve">La Cañada </t>
  </si>
  <si>
    <t xml:space="preserve">1’800,000 </t>
  </si>
  <si>
    <t xml:space="preserve">TAN-011 </t>
  </si>
  <si>
    <t xml:space="preserve">Cerro El Chato </t>
  </si>
  <si>
    <t xml:space="preserve">7’500,000 </t>
  </si>
  <si>
    <t xml:space="preserve">TAN-012 </t>
  </si>
  <si>
    <t xml:space="preserve">Los Granados </t>
  </si>
  <si>
    <t xml:space="preserve">TAN-013 </t>
  </si>
  <si>
    <t xml:space="preserve">Cerro Pareo </t>
  </si>
  <si>
    <t xml:space="preserve">TAN-014 </t>
  </si>
  <si>
    <t xml:space="preserve">La Launilla 2 </t>
  </si>
  <si>
    <t>Nombre</t>
  </si>
  <si>
    <t>Sustancia</t>
  </si>
  <si>
    <t>Origen</t>
  </si>
  <si>
    <t>Fuente: Servicio Geológico Mexicano 2007, Gobierno del Estado de Michoacán, Secretaría de Desarrollo Económico. Inventario físico de los recursos minerales del municipio, Tancítaro, Estado de Michoacán. Págs.44 https://www.sgm.gob.mx/publicaciones_sgm/Informe_b.jsp?clav=1607FIPM0003&amp;wparam=2</t>
  </si>
  <si>
    <t>FID *</t>
  </si>
  <si>
    <t>Shape *</t>
  </si>
  <si>
    <t>OBJECTID</t>
  </si>
  <si>
    <t>AREA</t>
  </si>
  <si>
    <t>PERIMETER</t>
  </si>
  <si>
    <t>CNAL1FIT_</t>
  </si>
  <si>
    <t>CNAL1FIT_I</t>
  </si>
  <si>
    <t>CLAVE</t>
  </si>
  <si>
    <t>FC</t>
  </si>
  <si>
    <t>ENTIDAD</t>
  </si>
  <si>
    <t>NOMBRE</t>
  </si>
  <si>
    <t>DESCRIPCIO</t>
  </si>
  <si>
    <t>Shape_Length</t>
  </si>
  <si>
    <t>Shape_Area</t>
  </si>
  <si>
    <t>Polygon</t>
  </si>
  <si>
    <t>100-0/01</t>
  </si>
  <si>
    <t>SISTEMA DE TOPOFORMAS</t>
  </si>
  <si>
    <t>Sierra</t>
  </si>
  <si>
    <t>301-0/01</t>
  </si>
  <si>
    <t>Meseta</t>
  </si>
  <si>
    <t>320-0/01</t>
  </si>
  <si>
    <t>105-0/01</t>
  </si>
  <si>
    <t>https://www.inegi.org.mx/temas/fisiografia/#descargas</t>
  </si>
  <si>
    <t>Sup ha</t>
  </si>
  <si>
    <t>Sierra volcánica con estrato volcanes o estrato volcanes aislados</t>
  </si>
  <si>
    <r>
      <t>Potencial m</t>
    </r>
    <r>
      <rPr>
        <b/>
        <vertAlign val="superscript"/>
        <sz val="11"/>
        <color theme="0"/>
        <rFont val="Albertus MT Pro Light"/>
        <family val="2"/>
      </rPr>
      <t>3</t>
    </r>
    <r>
      <rPr>
        <b/>
        <sz val="11"/>
        <color theme="0"/>
        <rFont val="Albertus MT Pro Light"/>
        <family val="2"/>
      </rPr>
      <t xml:space="preserve"> </t>
    </r>
  </si>
  <si>
    <t>Meseta basáltica con sierras</t>
  </si>
  <si>
    <t>Meseta basáltica con cañadas</t>
  </si>
  <si>
    <t>Sierra volcánica con estrato volcanes o estrato volcanes aislados con llanuras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</si>
</sst>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lbertus MT Pro Light"/>
      <family val="2"/>
    </font>
    <font>
      <sz val="8"/>
      <color theme="1"/>
      <name val="Albertus MT Pro Light"/>
      <family val="2"/>
    </font>
    <font>
      <b/>
      <sz val="8"/>
      <color theme="1"/>
      <name val="Albertus MT Pro Light"/>
      <family val="2"/>
    </font>
    <font>
      <u/>
      <sz val="11"/>
      <color theme="10"/>
      <name val="Albertus MT Pro Light"/>
      <family val="2"/>
    </font>
    <font>
      <sz val="11"/>
      <color theme="1"/>
      <name val="Albertus MT Pro Light"/>
      <family val="2"/>
    </font>
    <font>
      <sz val="11"/>
      <name val="Albertus MT Pro Light"/>
      <family val="2"/>
    </font>
    <font>
      <sz val="11"/>
      <color rgb="FF000000"/>
      <name val="Albertus MT Pro Light"/>
      <family val="2"/>
    </font>
    <font>
      <b/>
      <sz val="11"/>
      <color theme="0"/>
      <name val="Albertus MT Pro Light"/>
      <family val="2"/>
    </font>
    <font>
      <b/>
      <vertAlign val="superscript"/>
      <sz val="11"/>
      <color theme="0"/>
      <name val="Albertus MT Pr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5" fillId="0" borderId="0" xfId="1" applyFont="1"/>
    <xf numFmtId="0" fontId="6" fillId="0" borderId="0" xfId="0" applyFont="1"/>
    <xf numFmtId="0" fontId="3" fillId="2" borderId="0" xfId="0" applyFont="1" applyFill="1" applyBorder="1"/>
    <xf numFmtId="4" fontId="4" fillId="2" borderId="0" xfId="0" applyNumberFormat="1" applyFont="1" applyFill="1" applyBorder="1"/>
    <xf numFmtId="4" fontId="3" fillId="2" borderId="0" xfId="0" applyNumberFormat="1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5" fillId="0" borderId="0" xfId="1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/>
    <xf numFmtId="4" fontId="6" fillId="2" borderId="0" xfId="0" applyNumberFormat="1" applyFont="1" applyFill="1" applyBorder="1"/>
    <xf numFmtId="4" fontId="6" fillId="2" borderId="0" xfId="0" applyNumberFormat="1" applyFont="1" applyFill="1" applyBorder="1" applyAlignment="1">
      <alignment horizontal="left" indent="2"/>
    </xf>
    <xf numFmtId="0" fontId="6" fillId="0" borderId="0" xfId="0" applyFont="1" applyBorder="1" applyAlignment="1">
      <alignment horizontal="left" vertical="center" indent="2"/>
    </xf>
    <xf numFmtId="164" fontId="6" fillId="2" borderId="0" xfId="0" applyNumberFormat="1" applyFont="1" applyFill="1" applyBorder="1" applyAlignment="1">
      <alignment horizontal="left" indent="2"/>
    </xf>
    <xf numFmtId="0" fontId="6" fillId="0" borderId="0" xfId="0" applyFont="1" applyBorder="1" applyAlignment="1">
      <alignment horizontal="left" indent="2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left" indent="2"/>
    </xf>
    <xf numFmtId="4" fontId="7" fillId="2" borderId="0" xfId="0" applyNumberFormat="1" applyFont="1" applyFill="1" applyBorder="1" applyAlignment="1">
      <alignment horizontal="left" indent="2"/>
    </xf>
    <xf numFmtId="2" fontId="6" fillId="0" borderId="0" xfId="0" applyNumberFormat="1" applyFont="1" applyBorder="1" applyAlignment="1">
      <alignment horizontal="left" indent="2"/>
    </xf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9" fillId="3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indent="3"/>
    </xf>
    <xf numFmtId="2" fontId="6" fillId="0" borderId="0" xfId="0" applyNumberFormat="1" applyFont="1" applyAlignment="1">
      <alignment horizontal="left" indent="3"/>
    </xf>
    <xf numFmtId="0" fontId="8" fillId="0" borderId="0" xfId="0" applyFont="1" applyAlignment="1">
      <alignment horizontal="left" vertical="center" indent="3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2" borderId="4" xfId="0" applyFont="1" applyFill="1" applyBorder="1"/>
    <xf numFmtId="10" fontId="6" fillId="2" borderId="5" xfId="0" applyNumberFormat="1" applyFont="1" applyFill="1" applyBorder="1"/>
    <xf numFmtId="0" fontId="6" fillId="2" borderId="4" xfId="0" applyFont="1" applyFill="1" applyBorder="1" applyAlignment="1">
      <alignment horizontal="left" vertical="center" indent="2"/>
    </xf>
    <xf numFmtId="2" fontId="6" fillId="2" borderId="5" xfId="0" applyNumberFormat="1" applyFont="1" applyFill="1" applyBorder="1" applyAlignment="1">
      <alignment horizontal="left" indent="2"/>
    </xf>
    <xf numFmtId="0" fontId="6" fillId="2" borderId="4" xfId="0" applyFont="1" applyFill="1" applyBorder="1" applyAlignment="1">
      <alignment horizontal="left" indent="2"/>
    </xf>
    <xf numFmtId="2" fontId="2" fillId="2" borderId="5" xfId="0" applyNumberFormat="1" applyFont="1" applyFill="1" applyBorder="1" applyAlignment="1">
      <alignment horizontal="left" indent="2"/>
    </xf>
    <xf numFmtId="0" fontId="6" fillId="2" borderId="6" xfId="0" applyFont="1" applyFill="1" applyBorder="1"/>
    <xf numFmtId="0" fontId="2" fillId="2" borderId="7" xfId="0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left" indent="2"/>
    </xf>
    <xf numFmtId="2" fontId="2" fillId="2" borderId="8" xfId="0" applyNumberFormat="1" applyFont="1" applyFill="1" applyBorder="1" applyAlignment="1">
      <alignment horizontal="left" indent="2"/>
    </xf>
    <xf numFmtId="0" fontId="6" fillId="2" borderId="12" xfId="0" applyFont="1" applyFill="1" applyBorder="1" applyAlignment="1">
      <alignment horizontal="left" indent="2"/>
    </xf>
    <xf numFmtId="0" fontId="2" fillId="2" borderId="13" xfId="0" applyFont="1" applyFill="1" applyBorder="1" applyAlignment="1">
      <alignment horizontal="right"/>
    </xf>
    <xf numFmtId="4" fontId="2" fillId="2" borderId="13" xfId="0" applyNumberFormat="1" applyFont="1" applyFill="1" applyBorder="1" applyAlignment="1">
      <alignment horizontal="left" indent="2"/>
    </xf>
    <xf numFmtId="2" fontId="2" fillId="2" borderId="14" xfId="0" applyNumberFormat="1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top" indent="2"/>
    </xf>
    <xf numFmtId="0" fontId="6" fillId="0" borderId="0" xfId="0" applyFont="1" applyBorder="1" applyAlignment="1">
      <alignment wrapText="1"/>
    </xf>
    <xf numFmtId="4" fontId="6" fillId="2" borderId="0" xfId="0" applyNumberFormat="1" applyFont="1" applyFill="1" applyBorder="1" applyAlignment="1">
      <alignment horizontal="left" vertical="top" indent="2"/>
    </xf>
    <xf numFmtId="0" fontId="6" fillId="2" borderId="13" xfId="0" applyFont="1" applyFill="1" applyBorder="1"/>
    <xf numFmtId="0" fontId="6" fillId="2" borderId="4" xfId="0" applyFont="1" applyFill="1" applyBorder="1" applyAlignment="1">
      <alignment horizontal="left" vertical="top" indent="2"/>
    </xf>
    <xf numFmtId="0" fontId="6" fillId="2" borderId="5" xfId="0" applyFont="1" applyFill="1" applyBorder="1" applyAlignment="1">
      <alignment horizontal="left" vertical="top" indent="2"/>
    </xf>
    <xf numFmtId="0" fontId="6" fillId="2" borderId="4" xfId="0" applyFont="1" applyFill="1" applyBorder="1" applyAlignment="1">
      <alignment horizontal="left" vertical="top" indent="2"/>
    </xf>
    <xf numFmtId="0" fontId="6" fillId="2" borderId="5" xfId="0" applyFont="1" applyFill="1" applyBorder="1" applyAlignment="1">
      <alignment horizontal="left" vertical="top" wrapText="1" indent="2"/>
    </xf>
    <xf numFmtId="0" fontId="6" fillId="2" borderId="12" xfId="0" applyFont="1" applyFill="1" applyBorder="1" applyAlignment="1">
      <alignment horizontal="left" vertical="top" indent="2"/>
    </xf>
    <xf numFmtId="0" fontId="6" fillId="2" borderId="14" xfId="0" applyFont="1" applyFill="1" applyBorder="1" applyAlignment="1">
      <alignment horizontal="left" vertical="top" indent="2"/>
    </xf>
    <xf numFmtId="0" fontId="2" fillId="2" borderId="6" xfId="0" applyFont="1" applyFill="1" applyBorder="1" applyAlignment="1">
      <alignment horizontal="right" vertical="top" indent="2"/>
    </xf>
    <xf numFmtId="0" fontId="2" fillId="2" borderId="7" xfId="0" applyFont="1" applyFill="1" applyBorder="1" applyAlignment="1">
      <alignment horizontal="left" vertical="top" indent="2"/>
    </xf>
    <xf numFmtId="4" fontId="7" fillId="2" borderId="8" xfId="0" applyNumberFormat="1" applyFont="1" applyFill="1" applyBorder="1" applyAlignment="1">
      <alignment horizontal="left" vertical="top" indent="2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atalogonacionalmhi.inah.gob.mx/consulta_publica/detalle/36625" TargetMode="External"/><Relationship Id="rId1" Type="http://schemas.openxmlformats.org/officeDocument/2006/relationships/hyperlink" Target="https://www.google.com/search?q=Prontuario+de+informaci%C3%B3n+geogr%C3%A1fica+municipal+tancitaro&amp;sca_esv=573664867&amp;rlz=1C1CHBD_esMX962MX962&amp;sxsrf=AM9HkKkFbnvk4lk0y_4sIuCr9VoLV88bRQ%3A1697413910611&amp;ei=FnssZYr3JJjbkPIPpMyjsAE&amp;ved=0ahUKEwiK2rbJn_mBAxWYLUQIHSTmCBYQ4dUDCBA&amp;uact=5&amp;oq=Prontuario+de+informaci%C3%B3n+geogr%C3%A1fica+municipal+tancitaro&amp;gs_lp=Egxnd3Mtd2l6LXNlcnAiOlByb250dWFyaW8gZGUgaW5mb3JtYWNpw7NuIGdlb2dyw6FmaWNhIG11bmljaXBhbCB0YW5jaXRhcm9IAFAAWABwAHgBkAEAmAEAoAEAqgEAuAEDyAEA-AEB4gMEGAAgQQ&amp;sclient=gws-wiz-serp&amp;bshm=rimc/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gm.gob.mx/publicaciones_sgm/Informe_b.jsp?clav=1607FIPM0003&amp;wparam=2" TargetMode="External"/><Relationship Id="rId1" Type="http://schemas.openxmlformats.org/officeDocument/2006/relationships/hyperlink" Target="https://mapserver.sgm.gob.mx/InformesTecnicos/InventariosMinerosWeb/T1607FIPM0003_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gi.org.mx/temas/fisiograf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F81F7-2CEF-43E6-9DF0-91ACC9227E04}">
  <dimension ref="B1:G26"/>
  <sheetViews>
    <sheetView workbookViewId="0">
      <selection activeCell="C2" sqref="C2:F19"/>
    </sheetView>
  </sheetViews>
  <sheetFormatPr baseColWidth="10" defaultColWidth="9.109375" defaultRowHeight="14.4" x14ac:dyDescent="0.25"/>
  <cols>
    <col min="1" max="2" width="9.109375" style="8"/>
    <col min="3" max="3" width="24.33203125" style="8" bestFit="1" customWidth="1"/>
    <col min="4" max="4" width="18.88671875" style="8" customWidth="1"/>
    <col min="5" max="5" width="20.77734375" style="8" customWidth="1"/>
    <col min="6" max="6" width="16.88671875" style="8" customWidth="1"/>
    <col min="7" max="7" width="46.5546875" style="8" bestFit="1" customWidth="1"/>
    <col min="8" max="16384" width="9.109375" style="8"/>
  </cols>
  <sheetData>
    <row r="1" spans="3:7" ht="15.05" thickBot="1" x14ac:dyDescent="0.3"/>
    <row r="2" spans="3:7" ht="15.85" customHeight="1" x14ac:dyDescent="0.25">
      <c r="C2" s="50" t="s">
        <v>0</v>
      </c>
      <c r="D2" s="51" t="s">
        <v>14</v>
      </c>
      <c r="E2" s="51" t="s">
        <v>13</v>
      </c>
      <c r="F2" s="52" t="s">
        <v>1</v>
      </c>
      <c r="G2" s="9" t="s">
        <v>2</v>
      </c>
    </row>
    <row r="3" spans="3:7" x14ac:dyDescent="0.25">
      <c r="C3" s="53" t="s">
        <v>5</v>
      </c>
      <c r="D3" s="10"/>
      <c r="E3" s="11"/>
      <c r="F3" s="54"/>
    </row>
    <row r="4" spans="3:7" hidden="1" x14ac:dyDescent="0.25">
      <c r="C4" s="55" t="s">
        <v>10</v>
      </c>
      <c r="D4" s="10" t="s">
        <v>3</v>
      </c>
      <c r="E4" s="12">
        <v>332.17200000000003</v>
      </c>
      <c r="F4" s="56">
        <f>(E4*100)/$E$15</f>
        <v>0.4649468807300926</v>
      </c>
      <c r="G4" s="13" t="s">
        <v>22</v>
      </c>
    </row>
    <row r="5" spans="3:7" hidden="1" x14ac:dyDescent="0.25">
      <c r="C5" s="55"/>
      <c r="D5" s="10" t="s">
        <v>17</v>
      </c>
      <c r="E5" s="14">
        <v>0.13800000000000001</v>
      </c>
      <c r="F5" s="56">
        <f>(E5*100)/$E$15</f>
        <v>1.9316098148174069E-4</v>
      </c>
      <c r="G5" s="13"/>
    </row>
    <row r="6" spans="3:7" hidden="1" x14ac:dyDescent="0.25">
      <c r="C6" s="57" t="s">
        <v>11</v>
      </c>
      <c r="D6" s="10" t="s">
        <v>3</v>
      </c>
      <c r="E6" s="12">
        <v>1957.86</v>
      </c>
      <c r="F6" s="56">
        <f>(E6*100)/$E$15</f>
        <v>2.7404504290133391</v>
      </c>
      <c r="G6" s="15" t="s">
        <v>23</v>
      </c>
    </row>
    <row r="7" spans="3:7" x14ac:dyDescent="0.25">
      <c r="C7" s="57"/>
      <c r="D7" s="16" t="s">
        <v>21</v>
      </c>
      <c r="E7" s="17">
        <f>SUM(E4:E6)</f>
        <v>2290.17</v>
      </c>
      <c r="F7" s="58">
        <f>SUM(F4:F6)</f>
        <v>3.2055904707249137</v>
      </c>
    </row>
    <row r="8" spans="3:7" x14ac:dyDescent="0.25">
      <c r="C8" s="53" t="s">
        <v>9</v>
      </c>
      <c r="D8" s="10"/>
      <c r="E8" s="12"/>
      <c r="F8" s="56"/>
      <c r="G8" s="15"/>
    </row>
    <row r="9" spans="3:7" x14ac:dyDescent="0.25">
      <c r="C9" s="57" t="s">
        <v>6</v>
      </c>
      <c r="D9" s="10" t="s">
        <v>3</v>
      </c>
      <c r="E9" s="18">
        <v>36123.72</v>
      </c>
      <c r="F9" s="56">
        <f>(E9*100)/$E$15</f>
        <v>50.56299427515642</v>
      </c>
      <c r="G9" s="19" t="s">
        <v>26</v>
      </c>
    </row>
    <row r="10" spans="3:7" x14ac:dyDescent="0.25">
      <c r="C10" s="57" t="s">
        <v>7</v>
      </c>
      <c r="D10" s="10" t="s">
        <v>3</v>
      </c>
      <c r="E10" s="18">
        <v>11918.64</v>
      </c>
      <c r="F10" s="56">
        <f>(E10*100)/$E$15</f>
        <v>16.682726089329954</v>
      </c>
      <c r="G10" s="15" t="s">
        <v>25</v>
      </c>
    </row>
    <row r="11" spans="3:7" x14ac:dyDescent="0.25">
      <c r="C11" s="57" t="s">
        <v>12</v>
      </c>
      <c r="D11" s="10" t="s">
        <v>4</v>
      </c>
      <c r="E11" s="18">
        <v>17508.47</v>
      </c>
      <c r="F11" s="56">
        <f>(E11*100)/$E$15</f>
        <v>24.506907604663859</v>
      </c>
      <c r="G11" s="15" t="s">
        <v>27</v>
      </c>
    </row>
    <row r="12" spans="3:7" x14ac:dyDescent="0.25">
      <c r="C12" s="57" t="s">
        <v>15</v>
      </c>
      <c r="D12" s="10" t="s">
        <v>4</v>
      </c>
      <c r="E12" s="18">
        <v>1822.45</v>
      </c>
      <c r="F12" s="56">
        <f>(E12*100)/$E$15</f>
        <v>2.550914715227524</v>
      </c>
      <c r="G12" s="15" t="s">
        <v>28</v>
      </c>
    </row>
    <row r="13" spans="3:7" x14ac:dyDescent="0.25">
      <c r="C13" s="57" t="s">
        <v>20</v>
      </c>
      <c r="D13" s="10" t="s">
        <v>3</v>
      </c>
      <c r="E13" s="18">
        <v>1779.55</v>
      </c>
      <c r="F13" s="56">
        <f>(E13*100)/$E$15</f>
        <v>2.4908668448973308</v>
      </c>
      <c r="G13" s="15" t="s">
        <v>24</v>
      </c>
    </row>
    <row r="14" spans="3:7" x14ac:dyDescent="0.25">
      <c r="C14" s="63"/>
      <c r="D14" s="64" t="s">
        <v>21</v>
      </c>
      <c r="E14" s="65">
        <f>SUM(E9+E10+E11+E12+E13)</f>
        <v>69152.83</v>
      </c>
      <c r="F14" s="66">
        <f>SUM(F9:F13)</f>
        <v>96.794409529275086</v>
      </c>
    </row>
    <row r="15" spans="3:7" ht="15.05" thickBot="1" x14ac:dyDescent="0.3">
      <c r="C15" s="59"/>
      <c r="D15" s="60" t="s">
        <v>16</v>
      </c>
      <c r="E15" s="61">
        <f>SUM(E7+E14)</f>
        <v>71443</v>
      </c>
      <c r="F15" s="62">
        <f>F7+F14</f>
        <v>100</v>
      </c>
      <c r="G15" s="20"/>
    </row>
    <row r="16" spans="3:7" hidden="1" x14ac:dyDescent="0.25">
      <c r="C16" s="10" t="s">
        <v>18</v>
      </c>
      <c r="D16" s="10"/>
      <c r="E16" s="10"/>
      <c r="F16" s="10"/>
    </row>
    <row r="17" spans="2:6" x14ac:dyDescent="0.25">
      <c r="C17" s="3" t="s">
        <v>29</v>
      </c>
      <c r="D17" s="3"/>
      <c r="E17" s="4"/>
      <c r="F17" s="3"/>
    </row>
    <row r="18" spans="2:6" hidden="1" x14ac:dyDescent="0.25">
      <c r="C18" s="3" t="s">
        <v>30</v>
      </c>
      <c r="D18" s="3"/>
      <c r="E18" s="5"/>
      <c r="F18" s="3"/>
    </row>
    <row r="19" spans="2:6" x14ac:dyDescent="0.25">
      <c r="C19" s="3" t="s">
        <v>31</v>
      </c>
      <c r="D19" s="3"/>
      <c r="E19" s="5"/>
      <c r="F19" s="3"/>
    </row>
    <row r="22" spans="2:6" x14ac:dyDescent="0.25">
      <c r="C22" s="7"/>
    </row>
    <row r="25" spans="2:6" x14ac:dyDescent="0.25">
      <c r="B25" s="7" t="s">
        <v>19</v>
      </c>
    </row>
    <row r="26" spans="2:6" x14ac:dyDescent="0.25">
      <c r="B26" s="7" t="s">
        <v>8</v>
      </c>
    </row>
  </sheetData>
  <mergeCells count="2">
    <mergeCell ref="C4:C5"/>
    <mergeCell ref="G4:G5"/>
  </mergeCells>
  <hyperlinks>
    <hyperlink ref="B26" r:id="rId1" display="https://www.google.com/search?q=Prontuario+de+informaci%C3%B3n+geogr%C3%A1fica+municipal+tancitaro&amp;sca_esv=573664867&amp;rlz=1C1CHBD_esMX962MX962&amp;sxsrf=AM9HkKkFbnvk4lk0y_4sIuCr9VoLV88bRQ%3A1697413910611&amp;ei=FnssZYr3JJjbkPIPpMyjsAE&amp;ved=0ahUKEwiK2rbJn_mBAxWYLUQIHSTmCBYQ4dUDCBA&amp;uact=5&amp;oq=Prontuario+de+informaci%C3%B3n+geogr%C3%A1fica+municipal+tancitaro&amp;gs_lp=Egxnd3Mtd2l6LXNlcnAiOlByb250dWFyaW8gZGUgaW5mb3JtYWNpw7NuIGdlb2dyw6FmaWNhIG11bmljaXBhbCB0YW5jaXRhcm9IAFAAWABwAHgBkAEAmAEAoAEAqgEAuAEDyAEA-AEB4gMEGAAgQQ&amp;sclient=gws-wiz-serp&amp;bshm=rimc/1.pdf" xr:uid="{4045C74C-9E7B-4989-AF7B-A85174C16416}"/>
    <hyperlink ref="B25" r:id="rId2" xr:uid="{F2BE412E-D759-4C59-9934-8EB8C8B4E5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0305-DDBB-434C-B333-1FA6D55E8B86}">
  <dimension ref="B1:F24"/>
  <sheetViews>
    <sheetView zoomScale="70" zoomScaleNormal="70" workbookViewId="0">
      <selection activeCell="C2" sqref="C2:E17"/>
    </sheetView>
  </sheetViews>
  <sheetFormatPr baseColWidth="10" defaultColWidth="9.109375" defaultRowHeight="14.4" x14ac:dyDescent="0.25"/>
  <cols>
    <col min="1" max="2" width="9.109375" style="8"/>
    <col min="3" max="3" width="24.33203125" style="8" bestFit="1" customWidth="1"/>
    <col min="4" max="4" width="18.88671875" style="8" customWidth="1"/>
    <col min="5" max="5" width="46.44140625" style="8" bestFit="1" customWidth="1"/>
    <col min="6" max="6" width="46.5546875" style="8" bestFit="1" customWidth="1"/>
    <col min="7" max="16384" width="9.109375" style="8"/>
  </cols>
  <sheetData>
    <row r="1" spans="3:6" ht="15.05" thickBot="1" x14ac:dyDescent="0.3"/>
    <row r="2" spans="3:6" ht="21.3" customHeight="1" x14ac:dyDescent="0.25">
      <c r="C2" s="50" t="s">
        <v>32</v>
      </c>
      <c r="D2" s="51" t="s">
        <v>33</v>
      </c>
      <c r="E2" s="52" t="s">
        <v>34</v>
      </c>
      <c r="F2" s="9"/>
    </row>
    <row r="3" spans="3:6" x14ac:dyDescent="0.25">
      <c r="C3" s="71" t="s">
        <v>35</v>
      </c>
      <c r="D3" s="67">
        <v>3.9239999999999999</v>
      </c>
      <c r="E3" s="72" t="s">
        <v>39</v>
      </c>
    </row>
    <row r="4" spans="3:6" hidden="1" x14ac:dyDescent="0.25">
      <c r="C4" s="73"/>
      <c r="D4" s="67"/>
      <c r="E4" s="72"/>
      <c r="F4" s="13"/>
    </row>
    <row r="5" spans="3:6" hidden="1" x14ac:dyDescent="0.25">
      <c r="C5" s="73"/>
      <c r="D5" s="67"/>
      <c r="E5" s="72"/>
      <c r="F5" s="13"/>
    </row>
    <row r="6" spans="3:6" hidden="1" x14ac:dyDescent="0.25">
      <c r="C6" s="71"/>
      <c r="D6" s="67"/>
      <c r="E6" s="72"/>
      <c r="F6" s="15"/>
    </row>
    <row r="7" spans="3:6" x14ac:dyDescent="0.25">
      <c r="C7" s="71" t="s">
        <v>36</v>
      </c>
      <c r="D7" s="67">
        <v>2.7770000000000001</v>
      </c>
      <c r="E7" s="72" t="s">
        <v>40</v>
      </c>
    </row>
    <row r="8" spans="3:6" ht="43.2" x14ac:dyDescent="0.25">
      <c r="C8" s="71"/>
      <c r="D8" s="67"/>
      <c r="E8" s="74" t="s">
        <v>41</v>
      </c>
    </row>
    <row r="9" spans="3:6" s="68" customFormat="1" ht="28.8" x14ac:dyDescent="0.25">
      <c r="C9" s="71" t="s">
        <v>37</v>
      </c>
      <c r="D9" s="67">
        <v>6.032</v>
      </c>
      <c r="E9" s="74" t="s">
        <v>42</v>
      </c>
      <c r="F9" s="26"/>
    </row>
    <row r="10" spans="3:6" x14ac:dyDescent="0.25">
      <c r="C10" s="71" t="s">
        <v>38</v>
      </c>
      <c r="D10" s="69">
        <v>1809.672</v>
      </c>
      <c r="E10" s="72" t="s">
        <v>40</v>
      </c>
      <c r="F10" s="19"/>
    </row>
    <row r="11" spans="3:6" ht="18.8" customHeight="1" x14ac:dyDescent="0.25">
      <c r="C11" s="71"/>
      <c r="D11" s="69"/>
      <c r="E11" s="74" t="s">
        <v>43</v>
      </c>
      <c r="F11" s="19"/>
    </row>
    <row r="12" spans="3:6" x14ac:dyDescent="0.25">
      <c r="C12" s="75"/>
      <c r="D12" s="70"/>
      <c r="E12" s="76" t="s">
        <v>44</v>
      </c>
      <c r="F12" s="15"/>
    </row>
    <row r="13" spans="3:6" ht="15.05" thickBot="1" x14ac:dyDescent="0.3">
      <c r="C13" s="77" t="s">
        <v>16</v>
      </c>
      <c r="D13" s="78">
        <f>SUM(D3:D10)</f>
        <v>1822.405</v>
      </c>
      <c r="E13" s="79"/>
      <c r="F13" s="15"/>
    </row>
    <row r="14" spans="3:6" hidden="1" x14ac:dyDescent="0.25">
      <c r="C14" s="10" t="s">
        <v>18</v>
      </c>
      <c r="D14" s="10"/>
      <c r="E14" s="10"/>
    </row>
    <row r="15" spans="3:6" x14ac:dyDescent="0.25">
      <c r="C15" s="3" t="s">
        <v>29</v>
      </c>
      <c r="D15" s="3"/>
      <c r="E15" s="4"/>
    </row>
    <row r="16" spans="3:6" hidden="1" x14ac:dyDescent="0.25">
      <c r="C16" s="3" t="s">
        <v>30</v>
      </c>
      <c r="D16" s="3"/>
      <c r="E16" s="5"/>
    </row>
    <row r="17" spans="2:5" ht="31.95" customHeight="1" x14ac:dyDescent="0.25">
      <c r="C17" s="6" t="s">
        <v>45</v>
      </c>
      <c r="D17" s="6"/>
      <c r="E17" s="6"/>
    </row>
    <row r="20" spans="2:5" x14ac:dyDescent="0.25">
      <c r="C20" s="7"/>
    </row>
    <row r="23" spans="2:5" x14ac:dyDescent="0.25">
      <c r="B23" s="7"/>
    </row>
    <row r="24" spans="2:5" x14ac:dyDescent="0.25">
      <c r="B24" s="7"/>
    </row>
  </sheetData>
  <mergeCells count="3">
    <mergeCell ref="C4:C5"/>
    <mergeCell ref="F4:F5"/>
    <mergeCell ref="C17:E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6FFD-3823-4C45-8D1A-3CE43D520E0C}">
  <dimension ref="A1:G26"/>
  <sheetViews>
    <sheetView tabSelected="1" topLeftCell="A4" workbookViewId="0">
      <selection activeCell="A7" sqref="A7:G24"/>
    </sheetView>
  </sheetViews>
  <sheetFormatPr baseColWidth="10" defaultColWidth="28" defaultRowHeight="14.4" x14ac:dyDescent="0.25"/>
  <cols>
    <col min="1" max="1" width="12.6640625" style="8" customWidth="1"/>
    <col min="2" max="2" width="20.33203125" style="21" customWidth="1"/>
    <col min="3" max="3" width="10.109375" style="8" bestFit="1" customWidth="1"/>
    <col min="4" max="4" width="10.5546875" style="8" bestFit="1" customWidth="1"/>
    <col min="5" max="5" width="14.33203125" style="8" bestFit="1" customWidth="1"/>
    <col min="6" max="6" width="9.33203125" style="8" bestFit="1" customWidth="1"/>
    <col min="7" max="7" width="11.77734375" style="8" bestFit="1" customWidth="1"/>
    <col min="8" max="16384" width="28" style="8"/>
  </cols>
  <sheetData>
    <row r="1" spans="1:7" x14ac:dyDescent="0.25">
      <c r="A1" s="7" t="s">
        <v>46</v>
      </c>
    </row>
    <row r="2" spans="1:7" x14ac:dyDescent="0.25">
      <c r="A2" s="7" t="s">
        <v>47</v>
      </c>
    </row>
    <row r="4" spans="1:7" ht="18.350000000000001" customHeight="1" x14ac:dyDescent="0.25"/>
    <row r="6" spans="1:7" ht="15.05" thickBot="1" x14ac:dyDescent="0.3"/>
    <row r="7" spans="1:7" ht="16.3" x14ac:dyDescent="0.25">
      <c r="A7" s="28" t="s">
        <v>48</v>
      </c>
      <c r="B7" s="42" t="s">
        <v>92</v>
      </c>
      <c r="C7" s="29" t="s">
        <v>49</v>
      </c>
      <c r="D7" s="29" t="s">
        <v>50</v>
      </c>
      <c r="E7" s="29" t="s">
        <v>93</v>
      </c>
      <c r="F7" s="29" t="s">
        <v>94</v>
      </c>
      <c r="G7" s="30" t="s">
        <v>121</v>
      </c>
    </row>
    <row r="8" spans="1:7" x14ac:dyDescent="0.25">
      <c r="A8" s="31" t="s">
        <v>51</v>
      </c>
      <c r="B8" s="43" t="s">
        <v>52</v>
      </c>
      <c r="C8" s="23">
        <v>2136857</v>
      </c>
      <c r="D8" s="23">
        <v>784867</v>
      </c>
      <c r="E8" s="22" t="s">
        <v>53</v>
      </c>
      <c r="F8" s="23" t="s">
        <v>54</v>
      </c>
      <c r="G8" s="32" t="s">
        <v>55</v>
      </c>
    </row>
    <row r="9" spans="1:7" x14ac:dyDescent="0.25">
      <c r="A9" s="33" t="s">
        <v>56</v>
      </c>
      <c r="B9" s="43" t="s">
        <v>57</v>
      </c>
      <c r="C9" s="25">
        <v>2135996</v>
      </c>
      <c r="D9" s="25">
        <v>783939</v>
      </c>
      <c r="E9" s="24" t="s">
        <v>53</v>
      </c>
      <c r="F9" s="25" t="s">
        <v>54</v>
      </c>
      <c r="G9" s="34" t="s">
        <v>59</v>
      </c>
    </row>
    <row r="10" spans="1:7" x14ac:dyDescent="0.25">
      <c r="A10" s="33"/>
      <c r="B10" s="43" t="s">
        <v>58</v>
      </c>
      <c r="C10" s="25"/>
      <c r="D10" s="25"/>
      <c r="E10" s="24"/>
      <c r="F10" s="25"/>
      <c r="G10" s="34"/>
    </row>
    <row r="11" spans="1:7" x14ac:dyDescent="0.25">
      <c r="A11" s="31" t="s">
        <v>60</v>
      </c>
      <c r="B11" s="43" t="s">
        <v>61</v>
      </c>
      <c r="C11" s="23">
        <v>2133409</v>
      </c>
      <c r="D11" s="23">
        <v>783449</v>
      </c>
      <c r="E11" s="22" t="s">
        <v>53</v>
      </c>
      <c r="F11" s="23" t="s">
        <v>54</v>
      </c>
      <c r="G11" s="32" t="s">
        <v>62</v>
      </c>
    </row>
    <row r="12" spans="1:7" x14ac:dyDescent="0.25">
      <c r="A12" s="33" t="s">
        <v>63</v>
      </c>
      <c r="B12" s="43" t="s">
        <v>57</v>
      </c>
      <c r="C12" s="25">
        <v>2137092</v>
      </c>
      <c r="D12" s="25">
        <v>775401</v>
      </c>
      <c r="E12" s="24" t="s">
        <v>53</v>
      </c>
      <c r="F12" s="25" t="s">
        <v>54</v>
      </c>
      <c r="G12" s="34" t="s">
        <v>65</v>
      </c>
    </row>
    <row r="13" spans="1:7" x14ac:dyDescent="0.25">
      <c r="A13" s="33"/>
      <c r="B13" s="43" t="s">
        <v>64</v>
      </c>
      <c r="C13" s="25"/>
      <c r="D13" s="25"/>
      <c r="E13" s="24"/>
      <c r="F13" s="25"/>
      <c r="G13" s="34"/>
    </row>
    <row r="14" spans="1:7" x14ac:dyDescent="0.25">
      <c r="A14" s="31" t="s">
        <v>66</v>
      </c>
      <c r="B14" s="43" t="s">
        <v>67</v>
      </c>
      <c r="C14" s="23">
        <v>2137310</v>
      </c>
      <c r="D14" s="23">
        <v>775872</v>
      </c>
      <c r="E14" s="22" t="s">
        <v>68</v>
      </c>
      <c r="F14" s="23" t="s">
        <v>54</v>
      </c>
      <c r="G14" s="32" t="s">
        <v>69</v>
      </c>
    </row>
    <row r="15" spans="1:7" x14ac:dyDescent="0.25">
      <c r="A15" s="31" t="s">
        <v>70</v>
      </c>
      <c r="B15" s="43" t="s">
        <v>71</v>
      </c>
      <c r="C15" s="23">
        <v>2138550</v>
      </c>
      <c r="D15" s="23">
        <v>778365</v>
      </c>
      <c r="E15" s="22" t="s">
        <v>68</v>
      </c>
      <c r="F15" s="23" t="s">
        <v>54</v>
      </c>
      <c r="G15" s="32" t="s">
        <v>72</v>
      </c>
    </row>
    <row r="16" spans="1:7" x14ac:dyDescent="0.25">
      <c r="A16" s="31" t="s">
        <v>73</v>
      </c>
      <c r="B16" s="43" t="s">
        <v>74</v>
      </c>
      <c r="C16" s="23">
        <v>2136542</v>
      </c>
      <c r="D16" s="23">
        <v>778940</v>
      </c>
      <c r="E16" s="22" t="s">
        <v>68</v>
      </c>
      <c r="F16" s="23" t="s">
        <v>54</v>
      </c>
      <c r="G16" s="32" t="s">
        <v>75</v>
      </c>
    </row>
    <row r="17" spans="1:7" x14ac:dyDescent="0.25">
      <c r="A17" s="31" t="s">
        <v>76</v>
      </c>
      <c r="B17" s="43" t="s">
        <v>77</v>
      </c>
      <c r="C17" s="23">
        <v>2133060</v>
      </c>
      <c r="D17" s="23">
        <v>774509</v>
      </c>
      <c r="E17" s="22" t="s">
        <v>68</v>
      </c>
      <c r="F17" s="23" t="s">
        <v>54</v>
      </c>
      <c r="G17" s="32" t="s">
        <v>69</v>
      </c>
    </row>
    <row r="18" spans="1:7" x14ac:dyDescent="0.25">
      <c r="A18" s="31" t="s">
        <v>78</v>
      </c>
      <c r="B18" s="43" t="s">
        <v>79</v>
      </c>
      <c r="C18" s="23">
        <v>2127590</v>
      </c>
      <c r="D18" s="23">
        <v>778064</v>
      </c>
      <c r="E18" s="22" t="s">
        <v>53</v>
      </c>
      <c r="F18" s="23" t="s">
        <v>54</v>
      </c>
      <c r="G18" s="35">
        <v>900000</v>
      </c>
    </row>
    <row r="19" spans="1:7" x14ac:dyDescent="0.25">
      <c r="A19" s="31" t="s">
        <v>80</v>
      </c>
      <c r="B19" s="43" t="s">
        <v>81</v>
      </c>
      <c r="C19" s="23">
        <v>2125568</v>
      </c>
      <c r="D19" s="23">
        <v>777842</v>
      </c>
      <c r="E19" s="22" t="s">
        <v>53</v>
      </c>
      <c r="F19" s="23" t="s">
        <v>54</v>
      </c>
      <c r="G19" s="32" t="s">
        <v>82</v>
      </c>
    </row>
    <row r="20" spans="1:7" x14ac:dyDescent="0.25">
      <c r="A20" s="31" t="s">
        <v>83</v>
      </c>
      <c r="B20" s="43" t="s">
        <v>84</v>
      </c>
      <c r="C20" s="23">
        <v>2124284</v>
      </c>
      <c r="D20" s="23">
        <v>778759</v>
      </c>
      <c r="E20" s="22" t="s">
        <v>53</v>
      </c>
      <c r="F20" s="23" t="s">
        <v>54</v>
      </c>
      <c r="G20" s="32" t="s">
        <v>85</v>
      </c>
    </row>
    <row r="21" spans="1:7" x14ac:dyDescent="0.25">
      <c r="A21" s="31" t="s">
        <v>86</v>
      </c>
      <c r="B21" s="43" t="s">
        <v>87</v>
      </c>
      <c r="C21" s="23">
        <v>2129087</v>
      </c>
      <c r="D21" s="23">
        <v>779600</v>
      </c>
      <c r="E21" s="22" t="s">
        <v>53</v>
      </c>
      <c r="F21" s="23" t="s">
        <v>54</v>
      </c>
      <c r="G21" s="32" t="s">
        <v>85</v>
      </c>
    </row>
    <row r="22" spans="1:7" x14ac:dyDescent="0.25">
      <c r="A22" s="31" t="s">
        <v>88</v>
      </c>
      <c r="B22" s="43" t="s">
        <v>89</v>
      </c>
      <c r="C22" s="23">
        <v>2137935</v>
      </c>
      <c r="D22" s="23">
        <v>767057</v>
      </c>
      <c r="E22" s="22" t="s">
        <v>53</v>
      </c>
      <c r="F22" s="23" t="s">
        <v>54</v>
      </c>
      <c r="G22" s="32" t="s">
        <v>85</v>
      </c>
    </row>
    <row r="23" spans="1:7" ht="15.05" thickBot="1" x14ac:dyDescent="0.3">
      <c r="A23" s="36" t="s">
        <v>90</v>
      </c>
      <c r="B23" s="44" t="s">
        <v>91</v>
      </c>
      <c r="C23" s="38">
        <v>2135248</v>
      </c>
      <c r="D23" s="38">
        <v>778836</v>
      </c>
      <c r="E23" s="37" t="s">
        <v>68</v>
      </c>
      <c r="F23" s="38" t="s">
        <v>54</v>
      </c>
      <c r="G23" s="39" t="s">
        <v>75</v>
      </c>
    </row>
    <row r="24" spans="1:7" s="41" customFormat="1" ht="36.35" customHeight="1" x14ac:dyDescent="0.2">
      <c r="A24" s="40" t="s">
        <v>95</v>
      </c>
      <c r="B24" s="40"/>
      <c r="C24" s="40"/>
      <c r="D24" s="40"/>
      <c r="E24" s="40"/>
      <c r="F24" s="40"/>
      <c r="G24" s="40"/>
    </row>
    <row r="25" spans="1:7" x14ac:dyDescent="0.25">
      <c r="A25" s="10"/>
      <c r="B25" s="27"/>
      <c r="C25" s="10"/>
      <c r="D25" s="10"/>
      <c r="E25" s="10"/>
      <c r="F25" s="10"/>
      <c r="G25" s="10"/>
    </row>
    <row r="26" spans="1:7" x14ac:dyDescent="0.25">
      <c r="A26" s="10"/>
      <c r="B26" s="27"/>
      <c r="C26" s="10"/>
      <c r="D26" s="10"/>
      <c r="E26" s="10"/>
      <c r="F26" s="10"/>
      <c r="G26" s="10"/>
    </row>
  </sheetData>
  <mergeCells count="13">
    <mergeCell ref="G9:G10"/>
    <mergeCell ref="A9:A10"/>
    <mergeCell ref="C9:C10"/>
    <mergeCell ref="D9:D10"/>
    <mergeCell ref="E9:E10"/>
    <mergeCell ref="F9:F10"/>
    <mergeCell ref="A24:G24"/>
    <mergeCell ref="A12:A13"/>
    <mergeCell ref="C12:C13"/>
    <mergeCell ref="D12:D13"/>
    <mergeCell ref="E12:E13"/>
    <mergeCell ref="F12:F13"/>
    <mergeCell ref="G12:G13"/>
  </mergeCells>
  <hyperlinks>
    <hyperlink ref="A1" r:id="rId1" xr:uid="{2422E1B3-F781-48C3-B55E-60A137FC876C}"/>
    <hyperlink ref="A2" r:id="rId2" xr:uid="{565FF92B-A046-4444-BD33-BA8BA4603AE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87E2-777A-4CE7-89B7-1DD282B7E7C8}">
  <dimension ref="A1:P8"/>
  <sheetViews>
    <sheetView zoomScale="80" zoomScaleNormal="80" workbookViewId="0">
      <selection activeCell="H13" sqref="H13"/>
    </sheetView>
  </sheetViews>
  <sheetFormatPr baseColWidth="10" defaultRowHeight="14.4" x14ac:dyDescent="0.25"/>
  <cols>
    <col min="1" max="1" width="11.77734375" style="2" bestFit="1" customWidth="1"/>
    <col min="2" max="2" width="11.5546875" style="2"/>
    <col min="3" max="3" width="11.77734375" style="2" bestFit="1" customWidth="1"/>
    <col min="4" max="5" width="18" style="2" bestFit="1" customWidth="1"/>
    <col min="6" max="7" width="11.77734375" style="2" bestFit="1" customWidth="1"/>
    <col min="8" max="8" width="11.5546875" style="2"/>
    <col min="9" max="9" width="11.77734375" style="2" bestFit="1" customWidth="1"/>
    <col min="10" max="10" width="30.6640625" style="2" bestFit="1" customWidth="1"/>
    <col min="11" max="11" width="11.5546875" style="2"/>
    <col min="12" max="12" width="69.6640625" style="2" bestFit="1" customWidth="1"/>
    <col min="13" max="14" width="0" style="2" hidden="1" customWidth="1"/>
    <col min="15" max="15" width="19.33203125" style="2" bestFit="1" customWidth="1"/>
    <col min="16" max="16" width="11.77734375" style="2" bestFit="1" customWidth="1"/>
    <col min="17" max="16384" width="11.5546875" style="2"/>
  </cols>
  <sheetData>
    <row r="1" spans="1:16" s="45" customFormat="1" ht="23.8" customHeight="1" x14ac:dyDescent="0.25">
      <c r="A1" s="46" t="s">
        <v>96</v>
      </c>
      <c r="B1" s="46" t="s">
        <v>97</v>
      </c>
      <c r="C1" s="46" t="s">
        <v>98</v>
      </c>
      <c r="D1" s="46" t="s">
        <v>99</v>
      </c>
      <c r="E1" s="46" t="s">
        <v>100</v>
      </c>
      <c r="F1" s="46" t="s">
        <v>101</v>
      </c>
      <c r="G1" s="46" t="s">
        <v>102</v>
      </c>
      <c r="H1" s="46" t="s">
        <v>103</v>
      </c>
      <c r="I1" s="46" t="s">
        <v>104</v>
      </c>
      <c r="J1" s="46" t="s">
        <v>105</v>
      </c>
      <c r="K1" s="46" t="s">
        <v>106</v>
      </c>
      <c r="L1" s="46" t="s">
        <v>107</v>
      </c>
      <c r="M1" s="46" t="s">
        <v>108</v>
      </c>
      <c r="N1" s="46" t="s">
        <v>109</v>
      </c>
      <c r="O1" s="46" t="s">
        <v>119</v>
      </c>
      <c r="P1" s="46" t="s">
        <v>1</v>
      </c>
    </row>
    <row r="2" spans="1:16" x14ac:dyDescent="0.25">
      <c r="A2" s="47">
        <v>1</v>
      </c>
      <c r="B2" s="47" t="s">
        <v>110</v>
      </c>
      <c r="C2" s="47">
        <v>3380</v>
      </c>
      <c r="D2" s="47">
        <v>553363264</v>
      </c>
      <c r="E2" s="47">
        <v>108130.30499999999</v>
      </c>
      <c r="F2" s="47">
        <v>3321</v>
      </c>
      <c r="G2" s="47">
        <v>3320</v>
      </c>
      <c r="H2" s="47" t="s">
        <v>111</v>
      </c>
      <c r="I2" s="47">
        <v>18790</v>
      </c>
      <c r="J2" s="47" t="s">
        <v>112</v>
      </c>
      <c r="K2" s="47" t="s">
        <v>113</v>
      </c>
      <c r="L2" s="47" t="s">
        <v>120</v>
      </c>
      <c r="M2" s="47">
        <v>107487.815407</v>
      </c>
      <c r="N2" s="47">
        <v>295249100.08776599</v>
      </c>
      <c r="O2" s="47">
        <v>29594.910008999999</v>
      </c>
      <c r="P2" s="48">
        <f>(O2*100)/$O$6</f>
        <v>41.424506248999009</v>
      </c>
    </row>
    <row r="3" spans="1:16" x14ac:dyDescent="0.25">
      <c r="A3" s="47">
        <v>2</v>
      </c>
      <c r="B3" s="47" t="s">
        <v>110</v>
      </c>
      <c r="C3" s="47">
        <v>3390</v>
      </c>
      <c r="D3" s="47">
        <v>1003550080</v>
      </c>
      <c r="E3" s="47">
        <v>205303.84400000001</v>
      </c>
      <c r="F3" s="47">
        <v>3331</v>
      </c>
      <c r="G3" s="47">
        <v>3330</v>
      </c>
      <c r="H3" s="47" t="s">
        <v>114</v>
      </c>
      <c r="I3" s="47">
        <v>18816</v>
      </c>
      <c r="J3" s="47" t="s">
        <v>112</v>
      </c>
      <c r="K3" s="47" t="s">
        <v>115</v>
      </c>
      <c r="L3" s="49" t="s">
        <v>122</v>
      </c>
      <c r="M3" s="47">
        <v>132291.14877900001</v>
      </c>
      <c r="N3" s="47">
        <v>323068887.840783</v>
      </c>
      <c r="O3" s="47">
        <v>32432.9025</v>
      </c>
      <c r="P3" s="48">
        <f t="shared" ref="P3:P5" si="0">(O3*100)/$O$6</f>
        <v>45.396893312932988</v>
      </c>
    </row>
    <row r="4" spans="1:16" x14ac:dyDescent="0.25">
      <c r="A4" s="47">
        <v>3</v>
      </c>
      <c r="B4" s="47" t="s">
        <v>110</v>
      </c>
      <c r="C4" s="47">
        <v>3445</v>
      </c>
      <c r="D4" s="47">
        <v>465893184</v>
      </c>
      <c r="E4" s="47">
        <v>117678.523</v>
      </c>
      <c r="F4" s="47">
        <v>3406</v>
      </c>
      <c r="G4" s="47">
        <v>3405</v>
      </c>
      <c r="H4" s="47" t="s">
        <v>116</v>
      </c>
      <c r="I4" s="47">
        <v>18818</v>
      </c>
      <c r="J4" s="47" t="s">
        <v>112</v>
      </c>
      <c r="K4" s="47" t="s">
        <v>115</v>
      </c>
      <c r="L4" s="49" t="s">
        <v>123</v>
      </c>
      <c r="M4" s="47">
        <v>4461.0105809999995</v>
      </c>
      <c r="N4" s="47">
        <v>281198.30337699997</v>
      </c>
      <c r="O4" s="47">
        <v>38.11983</v>
      </c>
      <c r="P4" s="48">
        <f t="shared" si="0"/>
        <v>5.3356983872076894E-2</v>
      </c>
    </row>
    <row r="5" spans="1:16" x14ac:dyDescent="0.25">
      <c r="A5" s="47">
        <v>4</v>
      </c>
      <c r="B5" s="47" t="s">
        <v>110</v>
      </c>
      <c r="C5" s="47">
        <v>3457</v>
      </c>
      <c r="D5" s="47">
        <v>93732384</v>
      </c>
      <c r="E5" s="47">
        <v>48123.315999999999</v>
      </c>
      <c r="F5" s="47">
        <v>3418</v>
      </c>
      <c r="G5" s="47">
        <v>3417</v>
      </c>
      <c r="H5" s="47" t="s">
        <v>117</v>
      </c>
      <c r="I5" s="47">
        <v>18792</v>
      </c>
      <c r="J5" s="47" t="s">
        <v>112</v>
      </c>
      <c r="K5" s="47" t="s">
        <v>113</v>
      </c>
      <c r="L5" s="49" t="s">
        <v>124</v>
      </c>
      <c r="M5" s="47">
        <v>48676.885059</v>
      </c>
      <c r="N5" s="47">
        <v>91670676.841566995</v>
      </c>
      <c r="O5" s="47">
        <v>9377.0676839999996</v>
      </c>
      <c r="P5" s="48">
        <f t="shared" si="0"/>
        <v>13.125243454195923</v>
      </c>
    </row>
    <row r="6" spans="1:16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>
        <f>SUM(O2:O5)</f>
        <v>71443.000023000001</v>
      </c>
      <c r="P6" s="48">
        <f>SUM(P2:P5)</f>
        <v>100</v>
      </c>
    </row>
    <row r="8" spans="1:16" x14ac:dyDescent="0.25">
      <c r="A8" s="1" t="s">
        <v>118</v>
      </c>
    </row>
  </sheetData>
  <hyperlinks>
    <hyperlink ref="A8" r:id="rId1" location="descargas" xr:uid="{BB8D3B47-3C02-4A1F-A46F-E9E09C578F8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Uso Suelo</vt:lpstr>
      <vt:lpstr>La Estacada</vt:lpstr>
      <vt:lpstr>Inv Minero</vt:lpstr>
      <vt:lpstr>Topoformas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Margarita García Paulín</dc:creator>
  <cp:lastModifiedBy>usuario</cp:lastModifiedBy>
  <dcterms:created xsi:type="dcterms:W3CDTF">2023-10-15T18:47:30Z</dcterms:created>
  <dcterms:modified xsi:type="dcterms:W3CDTF">2023-10-29T02:20:52Z</dcterms:modified>
</cp:coreProperties>
</file>