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3\TANCITARO\16083_Tancitaro\A_TEC\"/>
    </mc:Choice>
  </mc:AlternateContent>
  <xr:revisionPtr revIDLastSave="0" documentId="13_ncr:1_{F9C130F2-D985-4B58-B746-055A297B01ED}" xr6:coauthVersionLast="47" xr6:coauthVersionMax="47" xr10:uidLastSave="{00000000-0000-0000-0000-000000000000}"/>
  <bookViews>
    <workbookView xWindow="10481" yWindow="188" windowWidth="12284" windowHeight="12434" xr2:uid="{3D7AC266-7572-40E4-82D1-46ACC8BE09D4}"/>
  </bookViews>
  <sheets>
    <sheet name="Edafologia tabla" sheetId="5" r:id="rId1"/>
    <sheet name="Hoja1" sheetId="6" r:id="rId2"/>
    <sheet name="Erosión suelo" sheetId="7" r:id="rId3"/>
    <sheet name="Erosión Leve" sheetId="8" r:id="rId4"/>
    <sheet name="Erosión moderado" sheetId="9" r:id="rId5"/>
  </sheets>
  <definedNames>
    <definedName name="_xlnm._FilterDatabase" localSheetId="0" hidden="1">'Edafologia tabla'!$A$1:$AD$31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7" l="1"/>
  <c r="P27" i="6"/>
  <c r="O27" i="6"/>
  <c r="AN18" i="5"/>
  <c r="AD12" i="5"/>
  <c r="AD3" i="5"/>
  <c r="AD4" i="5"/>
  <c r="AD5" i="5"/>
  <c r="AD6" i="5"/>
  <c r="AD7" i="5"/>
  <c r="AD8" i="5"/>
  <c r="AD9" i="5"/>
  <c r="AD10" i="5"/>
  <c r="AD11" i="5"/>
  <c r="AD2" i="5"/>
  <c r="AC12" i="5"/>
  <c r="Y24" i="5"/>
  <c r="Y20" i="5"/>
  <c r="Y17" i="5"/>
  <c r="Y6" i="5"/>
  <c r="S29" i="5"/>
</calcChain>
</file>

<file path=xl/sharedStrings.xml><?xml version="1.0" encoding="utf-8"?>
<sst xmlns="http://schemas.openxmlformats.org/spreadsheetml/2006/main" count="1480" uniqueCount="141">
  <si>
    <t>FID</t>
  </si>
  <si>
    <t>Shape *</t>
  </si>
  <si>
    <t>OBJECTID</t>
  </si>
  <si>
    <t>AREA</t>
  </si>
  <si>
    <t>PERIMETER</t>
  </si>
  <si>
    <t>COV_</t>
  </si>
  <si>
    <t>COV_ID</t>
  </si>
  <si>
    <t>SUE1</t>
  </si>
  <si>
    <t>TEX</t>
  </si>
  <si>
    <t>FASFIS</t>
  </si>
  <si>
    <t>FASQUIM</t>
  </si>
  <si>
    <t>OBSERVACIO</t>
  </si>
  <si>
    <t>DESC_FAQUI</t>
  </si>
  <si>
    <t>Shape_Leng</t>
  </si>
  <si>
    <t>Shape_Area</t>
  </si>
  <si>
    <t>Polygon</t>
  </si>
  <si>
    <t>Th</t>
  </si>
  <si>
    <t xml:space="preserve"> </t>
  </si>
  <si>
    <t>ND</t>
  </si>
  <si>
    <t>To</t>
  </si>
  <si>
    <t>I</t>
  </si>
  <si>
    <t>Lc</t>
  </si>
  <si>
    <t>Ao</t>
  </si>
  <si>
    <t>Lv</t>
  </si>
  <si>
    <t>Rd</t>
  </si>
  <si>
    <t>Vp</t>
  </si>
  <si>
    <t>Hh</t>
  </si>
  <si>
    <t>Vc</t>
  </si>
  <si>
    <t>Textura</t>
  </si>
  <si>
    <t>Tipo</t>
  </si>
  <si>
    <t>Descripción</t>
  </si>
  <si>
    <t>Acrisol ortico</t>
  </si>
  <si>
    <t>fina</t>
  </si>
  <si>
    <t>media</t>
  </si>
  <si>
    <t>media/gruesa</t>
  </si>
  <si>
    <t>Feozem haplico</t>
  </si>
  <si>
    <t>litica</t>
  </si>
  <si>
    <t>Superficie ha</t>
  </si>
  <si>
    <t>Litosol</t>
  </si>
  <si>
    <t>Luvisol vertico</t>
  </si>
  <si>
    <t>Regosol districo</t>
  </si>
  <si>
    <t>gruesa</t>
  </si>
  <si>
    <t>Vertisol cromico</t>
  </si>
  <si>
    <t>Vertisol pelico</t>
  </si>
  <si>
    <t>link</t>
  </si>
  <si>
    <t>Fuente</t>
  </si>
  <si>
    <t>Ficha</t>
  </si>
  <si>
    <t>Link_1</t>
  </si>
  <si>
    <t>https://www.inegi.org.mx/temas/fisiografia/</t>
  </si>
  <si>
    <t>INEGI 2023 Fisiografía</t>
  </si>
  <si>
    <t>https://www.inegi.org.mx/temas/fisiografia/#documentacion</t>
  </si>
  <si>
    <t>Porcentaje</t>
  </si>
  <si>
    <t>nd</t>
  </si>
  <si>
    <t>pedregosa</t>
  </si>
  <si>
    <t>litica profunda</t>
  </si>
  <si>
    <t>gravosa</t>
  </si>
  <si>
    <t>Andosol húmico</t>
  </si>
  <si>
    <t>Andosol ócrico</t>
  </si>
  <si>
    <t>Luvisol crómico</t>
  </si>
  <si>
    <t>pedregosa/gravosa/lítica</t>
  </si>
  <si>
    <t>gruesa/media</t>
  </si>
  <si>
    <t xml:space="preserve">pedregosa/litica/litica profunda </t>
  </si>
  <si>
    <t>Total</t>
  </si>
  <si>
    <t>OBJECTID_1</t>
  </si>
  <si>
    <t>c_uni_ero</t>
  </si>
  <si>
    <t>T_ero_d</t>
  </si>
  <si>
    <t>F_ero_d</t>
  </si>
  <si>
    <t>G_ero_d</t>
  </si>
  <si>
    <t>T_ero_s</t>
  </si>
  <si>
    <t>F_ero_s</t>
  </si>
  <si>
    <t>G_ero_s</t>
  </si>
  <si>
    <t>Tip_inf</t>
  </si>
  <si>
    <t>Shape_Le_1</t>
  </si>
  <si>
    <t>Link</t>
  </si>
  <si>
    <t>EROSION</t>
  </si>
  <si>
    <t>FICHA_EROS</t>
  </si>
  <si>
    <t>HC3</t>
  </si>
  <si>
    <t>Hídrica</t>
  </si>
  <si>
    <t>CARCAVAS</t>
  </si>
  <si>
    <t>FUERTE</t>
  </si>
  <si>
    <t>N</t>
  </si>
  <si>
    <t>UNIDAD DE EROSIÓN</t>
  </si>
  <si>
    <t>https://www.inegi.org.mx/temas/fisiografia/#mapas</t>
  </si>
  <si>
    <t>http://geoportal.conabio.gob.mx/metadatos/doc/html/degra250kgw.html</t>
  </si>
  <si>
    <t>Erosión</t>
  </si>
  <si>
    <t>HC1</t>
  </si>
  <si>
    <t>LEVE</t>
  </si>
  <si>
    <t>HC2</t>
  </si>
  <si>
    <t>MODERADO</t>
  </si>
  <si>
    <t>HL1</t>
  </si>
  <si>
    <t>LAMINAR</t>
  </si>
  <si>
    <t>HL2</t>
  </si>
  <si>
    <t>Erosión del suelo</t>
  </si>
  <si>
    <t>Superficie Ha</t>
  </si>
  <si>
    <t>FID *</t>
  </si>
  <si>
    <t>FID_EROSION_DE_SUELO</t>
  </si>
  <si>
    <t>FID_16l</t>
  </si>
  <si>
    <t>CVEGEO</t>
  </si>
  <si>
    <t>CVE_ENT</t>
  </si>
  <si>
    <t>CVE_MUN</t>
  </si>
  <si>
    <t>CVE_LOC</t>
  </si>
  <si>
    <t>NOMGEO</t>
  </si>
  <si>
    <t>AMBITO</t>
  </si>
  <si>
    <t>Superficie</t>
  </si>
  <si>
    <t>sup</t>
  </si>
  <si>
    <t>Shape_Length</t>
  </si>
  <si>
    <t>Barranquillas (Rincón de Barranquillas)</t>
  </si>
  <si>
    <t>Rural</t>
  </si>
  <si>
    <t>El Cuate</t>
  </si>
  <si>
    <t>Aguacate del Sur</t>
  </si>
  <si>
    <t>El Jacal</t>
  </si>
  <si>
    <t>Zoromútaro (Puerto de Zoromútaro)</t>
  </si>
  <si>
    <t>Garachico</t>
  </si>
  <si>
    <t>Palmito del Poniente</t>
  </si>
  <si>
    <t>El Aguacate Poniente</t>
  </si>
  <si>
    <t>Apúndaro</t>
  </si>
  <si>
    <t>Choritiro</t>
  </si>
  <si>
    <t>Huaricho</t>
  </si>
  <si>
    <t>Los Ojos de Agua</t>
  </si>
  <si>
    <t>Ojo Zarco</t>
  </si>
  <si>
    <t>Pareo</t>
  </si>
  <si>
    <t>Patámburo</t>
  </si>
  <si>
    <t>Soledad del Poniente</t>
  </si>
  <si>
    <t>Apo</t>
  </si>
  <si>
    <t>Las Juntas de Enándiro</t>
  </si>
  <si>
    <t>La Tinaja</t>
  </si>
  <si>
    <t>La Lagunilla</t>
  </si>
  <si>
    <t>Zirimbo</t>
  </si>
  <si>
    <t>El Tizate</t>
  </si>
  <si>
    <t>Condémbaro</t>
  </si>
  <si>
    <t>Tancítaro</t>
  </si>
  <si>
    <t>Urbana</t>
  </si>
  <si>
    <t>Acúmbaro</t>
  </si>
  <si>
    <t>Agua Zarca</t>
  </si>
  <si>
    <t>Los Granados</t>
  </si>
  <si>
    <t>La Mesa del Durazno</t>
  </si>
  <si>
    <t>Santa Catarina</t>
  </si>
  <si>
    <t>Araparícuaro (Aparícuaro)</t>
  </si>
  <si>
    <t>Púcuaro</t>
  </si>
  <si>
    <t>Rancho Nuevo</t>
  </si>
  <si>
    <t>El Zapote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</si>
</sst>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2060"/>
      <name val="Albertus MT Pro Light"/>
      <family val="2"/>
    </font>
    <font>
      <sz val="10"/>
      <color theme="1"/>
      <name val="Albertus MT Pro Light"/>
      <family val="2"/>
    </font>
    <font>
      <sz val="10"/>
      <color rgb="FF000000"/>
      <name val="Albertus MT Pro Light"/>
      <family val="2"/>
    </font>
    <font>
      <b/>
      <sz val="10"/>
      <color theme="1"/>
      <name val="Albertus MT Pro Light"/>
      <family val="2"/>
    </font>
    <font>
      <b/>
      <sz val="10"/>
      <color theme="0"/>
      <name val="Albertus MT Pro Light"/>
      <family val="2"/>
    </font>
    <font>
      <sz val="11"/>
      <color theme="1"/>
      <name val="Albertus MT Pro Light"/>
      <family val="2"/>
    </font>
    <font>
      <b/>
      <sz val="11"/>
      <color theme="0"/>
      <name val="Albertus MT Pro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left" indent="2"/>
    </xf>
    <xf numFmtId="2" fontId="4" fillId="3" borderId="0" xfId="0" applyNumberFormat="1" applyFont="1" applyFill="1" applyAlignment="1">
      <alignment horizontal="left" indent="2"/>
    </xf>
    <xf numFmtId="0" fontId="4" fillId="6" borderId="0" xfId="0" applyFont="1" applyFill="1"/>
    <xf numFmtId="2" fontId="4" fillId="0" borderId="0" xfId="0" applyNumberFormat="1" applyFont="1"/>
    <xf numFmtId="0" fontId="5" fillId="4" borderId="0" xfId="0" applyFont="1" applyFill="1" applyAlignment="1">
      <alignment horizontal="left" vertical="center" indent="2"/>
    </xf>
    <xf numFmtId="0" fontId="4" fillId="4" borderId="0" xfId="0" applyFont="1" applyFill="1" applyAlignment="1">
      <alignment horizontal="left" indent="2"/>
    </xf>
    <xf numFmtId="2" fontId="4" fillId="4" borderId="0" xfId="0" applyNumberFormat="1" applyFont="1" applyFill="1" applyAlignment="1">
      <alignment horizontal="left" indent="2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indent="2"/>
    </xf>
    <xf numFmtId="0" fontId="4" fillId="0" borderId="0" xfId="0" applyFont="1" applyAlignment="1">
      <alignment horizontal="left" indent="2"/>
    </xf>
    <xf numFmtId="2" fontId="4" fillId="0" borderId="0" xfId="0" applyNumberFormat="1" applyFont="1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left" indent="2"/>
    </xf>
    <xf numFmtId="2" fontId="4" fillId="2" borderId="0" xfId="0" applyNumberFormat="1" applyFont="1" applyFill="1" applyAlignment="1">
      <alignment horizontal="left" indent="2"/>
    </xf>
    <xf numFmtId="0" fontId="5" fillId="5" borderId="0" xfId="0" applyFont="1" applyFill="1" applyAlignment="1">
      <alignment horizontal="left" vertical="center" indent="2"/>
    </xf>
    <xf numFmtId="0" fontId="4" fillId="5" borderId="0" xfId="0" applyFont="1" applyFill="1" applyAlignment="1">
      <alignment horizontal="left" indent="2"/>
    </xf>
    <xf numFmtId="2" fontId="4" fillId="5" borderId="0" xfId="0" applyNumberFormat="1" applyFont="1" applyFill="1" applyAlignment="1">
      <alignment horizontal="left" indent="2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left" vertical="center" indent="2"/>
    </xf>
    <xf numFmtId="2" fontId="5" fillId="6" borderId="0" xfId="0" applyNumberFormat="1" applyFont="1" applyFill="1" applyAlignment="1">
      <alignment horizontal="left" vertical="center" indent="2"/>
    </xf>
    <xf numFmtId="2" fontId="4" fillId="6" borderId="0" xfId="0" applyNumberFormat="1" applyFont="1" applyFill="1" applyAlignment="1">
      <alignment horizontal="left" indent="2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left" vertical="center" indent="2"/>
    </xf>
    <xf numFmtId="2" fontId="4" fillId="6" borderId="5" xfId="0" applyNumberFormat="1" applyFont="1" applyFill="1" applyBorder="1" applyAlignment="1">
      <alignment horizontal="left" indent="2"/>
    </xf>
    <xf numFmtId="0" fontId="4" fillId="6" borderId="6" xfId="0" applyFont="1" applyFill="1" applyBorder="1"/>
    <xf numFmtId="0" fontId="4" fillId="6" borderId="7" xfId="0" applyFont="1" applyFill="1" applyBorder="1"/>
    <xf numFmtId="0" fontId="4" fillId="6" borderId="7" xfId="0" applyFont="1" applyFill="1" applyBorder="1" applyAlignment="1">
      <alignment horizontal="right"/>
    </xf>
    <xf numFmtId="2" fontId="4" fillId="6" borderId="8" xfId="0" applyNumberFormat="1" applyFont="1" applyFill="1" applyBorder="1" applyAlignment="1">
      <alignment horizontal="left" indent="2"/>
    </xf>
    <xf numFmtId="0" fontId="5" fillId="6" borderId="9" xfId="0" applyFont="1" applyFill="1" applyBorder="1" applyAlignment="1">
      <alignment horizontal="left" vertical="center" indent="2"/>
    </xf>
    <xf numFmtId="0" fontId="5" fillId="6" borderId="10" xfId="0" applyFont="1" applyFill="1" applyBorder="1" applyAlignment="1">
      <alignment horizontal="left" vertical="center" indent="2"/>
    </xf>
    <xf numFmtId="2" fontId="4" fillId="6" borderId="10" xfId="0" applyNumberFormat="1" applyFont="1" applyFill="1" applyBorder="1" applyAlignment="1">
      <alignment horizontal="left" indent="2"/>
    </xf>
    <xf numFmtId="2" fontId="4" fillId="6" borderId="11" xfId="0" applyNumberFormat="1" applyFont="1" applyFill="1" applyBorder="1" applyAlignment="1">
      <alignment horizontal="left" indent="2"/>
    </xf>
    <xf numFmtId="4" fontId="4" fillId="6" borderId="7" xfId="0" applyNumberFormat="1" applyFont="1" applyFill="1" applyBorder="1" applyAlignment="1">
      <alignment horizontal="left" indent="2"/>
    </xf>
    <xf numFmtId="0" fontId="8" fillId="0" borderId="0" xfId="0" applyFont="1"/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4" fontId="8" fillId="6" borderId="0" xfId="0" applyNumberFormat="1" applyFont="1" applyFill="1" applyBorder="1" applyAlignment="1">
      <alignment horizontal="left" indent="3"/>
    </xf>
    <xf numFmtId="4" fontId="8" fillId="6" borderId="7" xfId="0" applyNumberFormat="1" applyFont="1" applyFill="1" applyBorder="1" applyAlignment="1">
      <alignment horizontal="left" indent="3"/>
    </xf>
    <xf numFmtId="0" fontId="8" fillId="6" borderId="0" xfId="0" applyFont="1" applyFill="1"/>
    <xf numFmtId="4" fontId="8" fillId="6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68B6-EFFC-436E-9B86-EFC4916FA39C}">
  <dimension ref="A1:AS31"/>
  <sheetViews>
    <sheetView tabSelected="1" topLeftCell="M1" workbookViewId="0">
      <selection activeCell="Z1" sqref="Z1:AD12"/>
    </sheetView>
  </sheetViews>
  <sheetFormatPr baseColWidth="10" defaultRowHeight="13.15" x14ac:dyDescent="0.25"/>
  <cols>
    <col min="1" max="1" width="4.109375" style="5" bestFit="1" customWidth="1"/>
    <col min="2" max="12" width="0" style="6" hidden="1" customWidth="1"/>
    <col min="13" max="13" width="19.5546875" style="6" bestFit="1" customWidth="1"/>
    <col min="14" max="14" width="12.21875" style="26" customWidth="1"/>
    <col min="15" max="15" width="16.21875" style="26" customWidth="1"/>
    <col min="16" max="18" width="0" style="5" hidden="1" customWidth="1"/>
    <col min="19" max="19" width="13.5546875" style="5" bestFit="1" customWidth="1"/>
    <col min="20" max="23" width="0" style="5" hidden="1" customWidth="1"/>
    <col min="24" max="24" width="11.5546875" style="5"/>
    <col min="25" max="25" width="11.5546875" style="6"/>
    <col min="26" max="26" width="18.33203125" style="6" bestFit="1" customWidth="1"/>
    <col min="27" max="27" width="16.109375" style="6" bestFit="1" customWidth="1"/>
    <col min="28" max="28" width="32.109375" style="6" bestFit="1" customWidth="1"/>
    <col min="29" max="29" width="17.44140625" style="6" bestFit="1" customWidth="1"/>
    <col min="30" max="30" width="12.33203125" style="6" customWidth="1"/>
    <col min="31" max="16384" width="11.5546875" style="6"/>
  </cols>
  <sheetData>
    <row r="1" spans="1:45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30</v>
      </c>
      <c r="N1" s="4" t="s">
        <v>28</v>
      </c>
      <c r="O1" s="4" t="s">
        <v>29</v>
      </c>
      <c r="P1" s="4" t="s">
        <v>12</v>
      </c>
      <c r="Q1" s="4" t="s">
        <v>13</v>
      </c>
      <c r="R1" s="4" t="s">
        <v>14</v>
      </c>
      <c r="S1" s="4" t="s">
        <v>37</v>
      </c>
      <c r="T1" s="4" t="s">
        <v>44</v>
      </c>
      <c r="U1" s="4" t="s">
        <v>45</v>
      </c>
      <c r="V1" s="4" t="s">
        <v>46</v>
      </c>
      <c r="W1" s="4" t="s">
        <v>47</v>
      </c>
      <c r="X1" s="4" t="s">
        <v>51</v>
      </c>
      <c r="Z1" s="31" t="s">
        <v>30</v>
      </c>
      <c r="AA1" s="32" t="s">
        <v>28</v>
      </c>
      <c r="AB1" s="32" t="s">
        <v>29</v>
      </c>
      <c r="AC1" s="32" t="s">
        <v>37</v>
      </c>
      <c r="AD1" s="33" t="s">
        <v>51</v>
      </c>
    </row>
    <row r="2" spans="1:45" x14ac:dyDescent="0.25">
      <c r="A2" s="5">
        <v>7</v>
      </c>
      <c r="B2" s="6" t="s">
        <v>15</v>
      </c>
      <c r="C2" s="6">
        <v>8</v>
      </c>
      <c r="D2" s="6">
        <v>1.062E-3</v>
      </c>
      <c r="E2" s="6">
        <v>0.201873</v>
      </c>
      <c r="F2" s="6">
        <v>17189</v>
      </c>
      <c r="G2" s="6">
        <v>1202</v>
      </c>
      <c r="H2" s="6" t="s">
        <v>22</v>
      </c>
      <c r="I2" s="6">
        <v>3</v>
      </c>
      <c r="J2" s="6">
        <v>0</v>
      </c>
      <c r="K2" s="6">
        <v>0</v>
      </c>
      <c r="L2" s="6" t="s">
        <v>17</v>
      </c>
      <c r="M2" s="7" t="s">
        <v>31</v>
      </c>
      <c r="N2" s="7" t="s">
        <v>32</v>
      </c>
      <c r="O2" s="7" t="s">
        <v>52</v>
      </c>
      <c r="P2" s="8" t="s">
        <v>18</v>
      </c>
      <c r="Q2" s="8">
        <v>0.19969600000000001</v>
      </c>
      <c r="R2" s="8">
        <v>1.0549999999999999E-3</v>
      </c>
      <c r="S2" s="9">
        <v>1220.1366579999999</v>
      </c>
      <c r="T2" s="8" t="s">
        <v>48</v>
      </c>
      <c r="U2" s="8" t="s">
        <v>49</v>
      </c>
      <c r="V2" s="8" t="s">
        <v>50</v>
      </c>
      <c r="W2" s="8" t="s">
        <v>17</v>
      </c>
      <c r="X2" s="8"/>
      <c r="Z2" s="34" t="s">
        <v>31</v>
      </c>
      <c r="AA2" s="28" t="s">
        <v>32</v>
      </c>
      <c r="AB2" s="28" t="s">
        <v>52</v>
      </c>
      <c r="AC2" s="29">
        <v>1220.1366579999999</v>
      </c>
      <c r="AD2" s="35">
        <f>(AC2*100)/$AC$12</f>
        <v>1.7078463766634688</v>
      </c>
    </row>
    <row r="3" spans="1:45" x14ac:dyDescent="0.25">
      <c r="A3" s="5">
        <v>15</v>
      </c>
      <c r="B3" s="6" t="s">
        <v>15</v>
      </c>
      <c r="C3" s="6">
        <v>16</v>
      </c>
      <c r="D3" s="6">
        <v>1.4909999999999999E-3</v>
      </c>
      <c r="E3" s="6">
        <v>0.20150399999999999</v>
      </c>
      <c r="F3" s="6">
        <v>17349</v>
      </c>
      <c r="G3" s="6">
        <v>1277</v>
      </c>
      <c r="H3" s="6" t="s">
        <v>16</v>
      </c>
      <c r="I3" s="6">
        <v>2</v>
      </c>
      <c r="J3" s="6">
        <v>0</v>
      </c>
      <c r="K3" s="6">
        <v>0</v>
      </c>
      <c r="L3" s="6" t="s">
        <v>17</v>
      </c>
      <c r="M3" s="7" t="s">
        <v>56</v>
      </c>
      <c r="N3" s="7" t="s">
        <v>33</v>
      </c>
      <c r="O3" s="7" t="s">
        <v>52</v>
      </c>
      <c r="P3" s="8" t="s">
        <v>18</v>
      </c>
      <c r="Q3" s="8">
        <v>0.19042300000000001</v>
      </c>
      <c r="R3" s="8">
        <v>1.436E-3</v>
      </c>
      <c r="S3" s="9">
        <v>1661.133403</v>
      </c>
      <c r="T3" s="8" t="s">
        <v>48</v>
      </c>
      <c r="U3" s="8" t="s">
        <v>49</v>
      </c>
      <c r="V3" s="8" t="s">
        <v>50</v>
      </c>
      <c r="W3" s="8" t="s">
        <v>17</v>
      </c>
      <c r="X3" s="8"/>
      <c r="Z3" s="34" t="s">
        <v>56</v>
      </c>
      <c r="AA3" s="28" t="s">
        <v>34</v>
      </c>
      <c r="AB3" s="10"/>
      <c r="AC3" s="29">
        <v>11625.926501</v>
      </c>
      <c r="AD3" s="35">
        <f t="shared" ref="AD3:AD11" si="0">(AC3*100)/$AC$12</f>
        <v>16.273010338558858</v>
      </c>
    </row>
    <row r="4" spans="1:45" x14ac:dyDescent="0.25">
      <c r="A4" s="5">
        <v>16</v>
      </c>
      <c r="B4" s="6" t="s">
        <v>15</v>
      </c>
      <c r="C4" s="6">
        <v>17</v>
      </c>
      <c r="D4" s="6">
        <v>4.7569999999999999E-3</v>
      </c>
      <c r="E4" s="6">
        <v>0.43705500000000003</v>
      </c>
      <c r="F4" s="6">
        <v>17360</v>
      </c>
      <c r="G4" s="6">
        <v>1282</v>
      </c>
      <c r="H4" s="6" t="s">
        <v>16</v>
      </c>
      <c r="I4" s="6">
        <v>2</v>
      </c>
      <c r="J4" s="6">
        <v>0</v>
      </c>
      <c r="K4" s="6">
        <v>0</v>
      </c>
      <c r="L4" s="6" t="s">
        <v>17</v>
      </c>
      <c r="M4" s="7" t="s">
        <v>56</v>
      </c>
      <c r="N4" s="7" t="s">
        <v>33</v>
      </c>
      <c r="O4" s="7" t="s">
        <v>52</v>
      </c>
      <c r="P4" s="8" t="s">
        <v>18</v>
      </c>
      <c r="Q4" s="8">
        <v>0.43705500000000003</v>
      </c>
      <c r="R4" s="8">
        <v>4.7569999999999999E-3</v>
      </c>
      <c r="S4" s="9">
        <v>5515.4413340000001</v>
      </c>
      <c r="T4" s="8" t="s">
        <v>48</v>
      </c>
      <c r="U4" s="8" t="s">
        <v>49</v>
      </c>
      <c r="V4" s="8" t="s">
        <v>50</v>
      </c>
      <c r="W4" s="8" t="s">
        <v>17</v>
      </c>
      <c r="X4" s="8"/>
      <c r="Z4" s="34" t="s">
        <v>57</v>
      </c>
      <c r="AA4" s="28" t="s">
        <v>34</v>
      </c>
      <c r="AB4" s="28" t="s">
        <v>59</v>
      </c>
      <c r="AC4" s="29">
        <v>47588.825275000003</v>
      </c>
      <c r="AD4" s="35">
        <f t="shared" si="0"/>
        <v>66.61090155983139</v>
      </c>
    </row>
    <row r="5" spans="1:45" x14ac:dyDescent="0.25">
      <c r="A5" s="5">
        <v>0</v>
      </c>
      <c r="B5" s="6" t="s">
        <v>15</v>
      </c>
      <c r="C5" s="6">
        <v>1</v>
      </c>
      <c r="D5" s="6">
        <v>3.6645999999999998E-2</v>
      </c>
      <c r="E5" s="6">
        <v>1.979015</v>
      </c>
      <c r="F5" s="6">
        <v>16073</v>
      </c>
      <c r="G5" s="6">
        <v>589</v>
      </c>
      <c r="H5" s="6" t="s">
        <v>16</v>
      </c>
      <c r="I5" s="6">
        <v>2</v>
      </c>
      <c r="J5" s="6">
        <v>0</v>
      </c>
      <c r="K5" s="6">
        <v>0</v>
      </c>
      <c r="L5" s="6" t="s">
        <v>17</v>
      </c>
      <c r="M5" s="7" t="s">
        <v>56</v>
      </c>
      <c r="N5" s="7" t="s">
        <v>33</v>
      </c>
      <c r="O5" s="7" t="s">
        <v>52</v>
      </c>
      <c r="P5" s="8" t="s">
        <v>18</v>
      </c>
      <c r="Q5" s="8">
        <v>0.250693</v>
      </c>
      <c r="R5" s="8">
        <v>6.1799999999999995E-4</v>
      </c>
      <c r="S5" s="9">
        <v>713.44176400000003</v>
      </c>
      <c r="T5" s="8" t="s">
        <v>48</v>
      </c>
      <c r="U5" s="8" t="s">
        <v>49</v>
      </c>
      <c r="V5" s="8" t="s">
        <v>50</v>
      </c>
      <c r="W5" s="8" t="s">
        <v>17</v>
      </c>
      <c r="X5" s="8"/>
      <c r="Z5" s="34" t="s">
        <v>35</v>
      </c>
      <c r="AA5" s="28" t="s">
        <v>33</v>
      </c>
      <c r="AB5" s="28" t="s">
        <v>36</v>
      </c>
      <c r="AC5" s="29">
        <v>4.5521060000000002</v>
      </c>
      <c r="AD5" s="35">
        <f t="shared" si="0"/>
        <v>6.3716614752247179E-3</v>
      </c>
    </row>
    <row r="6" spans="1:45" x14ac:dyDescent="0.25">
      <c r="A6" s="5">
        <v>5</v>
      </c>
      <c r="B6" s="6" t="s">
        <v>15</v>
      </c>
      <c r="C6" s="6">
        <v>6</v>
      </c>
      <c r="D6" s="6">
        <v>8.1960000000000002E-3</v>
      </c>
      <c r="E6" s="6">
        <v>0.51383500000000004</v>
      </c>
      <c r="F6" s="6">
        <v>16961</v>
      </c>
      <c r="G6" s="6">
        <v>1091</v>
      </c>
      <c r="H6" s="6" t="s">
        <v>16</v>
      </c>
      <c r="I6" s="6">
        <v>1</v>
      </c>
      <c r="J6" s="6">
        <v>0</v>
      </c>
      <c r="K6" s="6">
        <v>0</v>
      </c>
      <c r="L6" s="6" t="s">
        <v>17</v>
      </c>
      <c r="M6" s="7" t="s">
        <v>56</v>
      </c>
      <c r="N6" s="7" t="s">
        <v>41</v>
      </c>
      <c r="O6" s="7" t="s">
        <v>52</v>
      </c>
      <c r="P6" s="8" t="s">
        <v>18</v>
      </c>
      <c r="Q6" s="8">
        <v>0.31728099999999998</v>
      </c>
      <c r="R6" s="8">
        <v>3.2320000000000001E-3</v>
      </c>
      <c r="S6" s="9">
        <v>3735.91</v>
      </c>
      <c r="T6" s="8" t="s">
        <v>48</v>
      </c>
      <c r="U6" s="8" t="s">
        <v>49</v>
      </c>
      <c r="V6" s="8" t="s">
        <v>50</v>
      </c>
      <c r="W6" s="8" t="s">
        <v>17</v>
      </c>
      <c r="X6" s="8"/>
      <c r="Y6" s="11">
        <f>SUM(S3,S4,S5,S6)</f>
        <v>11625.926501</v>
      </c>
      <c r="Z6" s="34" t="s">
        <v>38</v>
      </c>
      <c r="AA6" s="28" t="s">
        <v>60</v>
      </c>
      <c r="AB6" s="28" t="s">
        <v>52</v>
      </c>
      <c r="AC6" s="29">
        <v>2433.4713200000001</v>
      </c>
      <c r="AD6" s="35">
        <f t="shared" si="0"/>
        <v>3.4061718819175657</v>
      </c>
    </row>
    <row r="7" spans="1:45" x14ac:dyDescent="0.25">
      <c r="A7" s="5">
        <v>10</v>
      </c>
      <c r="B7" s="6" t="s">
        <v>15</v>
      </c>
      <c r="C7" s="6">
        <v>11</v>
      </c>
      <c r="D7" s="6">
        <v>3.7109999999999999E-3</v>
      </c>
      <c r="E7" s="6">
        <v>0.32528099999999999</v>
      </c>
      <c r="F7" s="6">
        <v>17252</v>
      </c>
      <c r="G7" s="6">
        <v>1234</v>
      </c>
      <c r="H7" s="6" t="s">
        <v>19</v>
      </c>
      <c r="I7" s="6">
        <v>2</v>
      </c>
      <c r="J7" s="6">
        <v>0</v>
      </c>
      <c r="K7" s="6">
        <v>0</v>
      </c>
      <c r="L7" s="6" t="s">
        <v>17</v>
      </c>
      <c r="M7" s="12" t="s">
        <v>57</v>
      </c>
      <c r="N7" s="12" t="s">
        <v>33</v>
      </c>
      <c r="O7" s="12" t="s">
        <v>52</v>
      </c>
      <c r="P7" s="13" t="s">
        <v>18</v>
      </c>
      <c r="Q7" s="13">
        <v>5.4556E-2</v>
      </c>
      <c r="R7" s="13">
        <v>3.0000000000000001E-5</v>
      </c>
      <c r="S7" s="14">
        <v>34.861069999999998</v>
      </c>
      <c r="T7" s="13" t="s">
        <v>48</v>
      </c>
      <c r="U7" s="13" t="s">
        <v>49</v>
      </c>
      <c r="V7" s="13" t="s">
        <v>50</v>
      </c>
      <c r="W7" s="13" t="s">
        <v>17</v>
      </c>
      <c r="X7" s="13"/>
      <c r="Z7" s="34" t="s">
        <v>58</v>
      </c>
      <c r="AA7" s="28" t="s">
        <v>32</v>
      </c>
      <c r="AB7" s="28" t="s">
        <v>61</v>
      </c>
      <c r="AC7" s="29">
        <v>5478.5650439999999</v>
      </c>
      <c r="AD7" s="35">
        <f t="shared" si="0"/>
        <v>7.668442217814702</v>
      </c>
    </row>
    <row r="8" spans="1:45" x14ac:dyDescent="0.25">
      <c r="A8" s="5">
        <v>11</v>
      </c>
      <c r="B8" s="6" t="s">
        <v>15</v>
      </c>
      <c r="C8" s="6">
        <v>12</v>
      </c>
      <c r="D8" s="6">
        <v>1.3699999999999999E-3</v>
      </c>
      <c r="E8" s="6">
        <v>0.23105200000000001</v>
      </c>
      <c r="F8" s="6">
        <v>17267</v>
      </c>
      <c r="G8" s="6">
        <v>1241</v>
      </c>
      <c r="H8" s="6" t="s">
        <v>19</v>
      </c>
      <c r="I8" s="6">
        <v>2</v>
      </c>
      <c r="J8" s="6">
        <v>8</v>
      </c>
      <c r="K8" s="6">
        <v>0</v>
      </c>
      <c r="L8" s="6" t="s">
        <v>17</v>
      </c>
      <c r="M8" s="12" t="s">
        <v>57</v>
      </c>
      <c r="N8" s="12" t="s">
        <v>33</v>
      </c>
      <c r="O8" s="12" t="s">
        <v>53</v>
      </c>
      <c r="P8" s="13" t="s">
        <v>18</v>
      </c>
      <c r="Q8" s="13">
        <v>0.23105200000000001</v>
      </c>
      <c r="R8" s="13">
        <v>1.3699999999999999E-3</v>
      </c>
      <c r="S8" s="14">
        <v>1584.3483739999999</v>
      </c>
      <c r="T8" s="13" t="s">
        <v>48</v>
      </c>
      <c r="U8" s="13" t="s">
        <v>49</v>
      </c>
      <c r="V8" s="13" t="s">
        <v>50</v>
      </c>
      <c r="W8" s="13" t="s">
        <v>17</v>
      </c>
      <c r="X8" s="13"/>
      <c r="Z8" s="34" t="s">
        <v>39</v>
      </c>
      <c r="AA8" s="28" t="s">
        <v>32</v>
      </c>
      <c r="AB8" s="28" t="s">
        <v>53</v>
      </c>
      <c r="AC8" s="30">
        <v>1327.5646609999999</v>
      </c>
      <c r="AD8" s="35">
        <f t="shared" si="0"/>
        <v>1.858215209918983</v>
      </c>
    </row>
    <row r="9" spans="1:45" x14ac:dyDescent="0.25">
      <c r="A9" s="5">
        <v>13</v>
      </c>
      <c r="B9" s="6" t="s">
        <v>15</v>
      </c>
      <c r="C9" s="6">
        <v>14</v>
      </c>
      <c r="D9" s="6">
        <v>1.5063999999999999E-2</v>
      </c>
      <c r="E9" s="6">
        <v>1.0236160000000001</v>
      </c>
      <c r="F9" s="6">
        <v>17324</v>
      </c>
      <c r="G9" s="6">
        <v>1264</v>
      </c>
      <c r="H9" s="6" t="s">
        <v>19</v>
      </c>
      <c r="I9" s="6">
        <v>2</v>
      </c>
      <c r="J9" s="6">
        <v>8</v>
      </c>
      <c r="K9" s="6">
        <v>0</v>
      </c>
      <c r="L9" s="6" t="s">
        <v>17</v>
      </c>
      <c r="M9" s="12" t="s">
        <v>57</v>
      </c>
      <c r="N9" s="12" t="s">
        <v>33</v>
      </c>
      <c r="O9" s="12" t="s">
        <v>53</v>
      </c>
      <c r="P9" s="13" t="s">
        <v>18</v>
      </c>
      <c r="Q9" s="13">
        <v>0.93118100000000004</v>
      </c>
      <c r="R9" s="13">
        <v>1.183E-2</v>
      </c>
      <c r="S9" s="14">
        <v>13841.688744999999</v>
      </c>
      <c r="T9" s="13" t="s">
        <v>48</v>
      </c>
      <c r="U9" s="13" t="s">
        <v>49</v>
      </c>
      <c r="V9" s="13" t="s">
        <v>50</v>
      </c>
      <c r="W9" s="13" t="s">
        <v>17</v>
      </c>
      <c r="X9" s="13"/>
      <c r="Z9" s="34" t="s">
        <v>40</v>
      </c>
      <c r="AA9" s="28" t="s">
        <v>41</v>
      </c>
      <c r="AB9" s="28" t="s">
        <v>52</v>
      </c>
      <c r="AC9" s="30">
        <v>1142.040966</v>
      </c>
      <c r="AD9" s="35">
        <f t="shared" si="0"/>
        <v>1.5985344862774773</v>
      </c>
    </row>
    <row r="10" spans="1:45" x14ac:dyDescent="0.25">
      <c r="A10" s="5">
        <v>14</v>
      </c>
      <c r="B10" s="6" t="s">
        <v>15</v>
      </c>
      <c r="C10" s="6">
        <v>15</v>
      </c>
      <c r="D10" s="6">
        <v>1.2137E-2</v>
      </c>
      <c r="E10" s="6">
        <v>0.81149000000000004</v>
      </c>
      <c r="F10" s="6">
        <v>17338</v>
      </c>
      <c r="G10" s="6">
        <v>1268</v>
      </c>
      <c r="H10" s="6" t="s">
        <v>19</v>
      </c>
      <c r="I10" s="6">
        <v>2</v>
      </c>
      <c r="J10" s="6">
        <v>0</v>
      </c>
      <c r="K10" s="6">
        <v>0</v>
      </c>
      <c r="L10" s="6" t="s">
        <v>17</v>
      </c>
      <c r="M10" s="12" t="s">
        <v>57</v>
      </c>
      <c r="N10" s="12" t="s">
        <v>33</v>
      </c>
      <c r="O10" s="12" t="s">
        <v>52</v>
      </c>
      <c r="P10" s="13" t="s">
        <v>18</v>
      </c>
      <c r="Q10" s="13">
        <v>0.60484499999999997</v>
      </c>
      <c r="R10" s="13">
        <v>8.9429999999999996E-3</v>
      </c>
      <c r="S10" s="14">
        <v>10336.775581</v>
      </c>
      <c r="T10" s="13" t="s">
        <v>48</v>
      </c>
      <c r="U10" s="13" t="s">
        <v>49</v>
      </c>
      <c r="V10" s="13" t="s">
        <v>50</v>
      </c>
      <c r="W10" s="13" t="s">
        <v>17</v>
      </c>
      <c r="X10" s="13"/>
      <c r="Z10" s="34" t="s">
        <v>42</v>
      </c>
      <c r="AA10" s="28" t="s">
        <v>32</v>
      </c>
      <c r="AB10" s="28" t="s">
        <v>36</v>
      </c>
      <c r="AC10" s="30">
        <v>564.29914199999996</v>
      </c>
      <c r="AD10" s="35">
        <f t="shared" si="0"/>
        <v>0.78985926592741085</v>
      </c>
    </row>
    <row r="11" spans="1:45" x14ac:dyDescent="0.25">
      <c r="A11" s="5">
        <v>17</v>
      </c>
      <c r="B11" s="6" t="s">
        <v>15</v>
      </c>
      <c r="C11" s="6">
        <v>18</v>
      </c>
      <c r="D11" s="6">
        <v>4.1739999999999998E-3</v>
      </c>
      <c r="E11" s="6">
        <v>0.43331799999999998</v>
      </c>
      <c r="F11" s="6">
        <v>17455</v>
      </c>
      <c r="G11" s="6">
        <v>1329</v>
      </c>
      <c r="H11" s="6" t="s">
        <v>19</v>
      </c>
      <c r="I11" s="6">
        <v>2</v>
      </c>
      <c r="J11" s="6">
        <v>5</v>
      </c>
      <c r="K11" s="6">
        <v>0</v>
      </c>
      <c r="L11" s="6" t="s">
        <v>17</v>
      </c>
      <c r="M11" s="12" t="s">
        <v>57</v>
      </c>
      <c r="N11" s="12" t="s">
        <v>33</v>
      </c>
      <c r="O11" s="12" t="s">
        <v>55</v>
      </c>
      <c r="P11" s="13" t="s">
        <v>18</v>
      </c>
      <c r="Q11" s="13">
        <v>0.33917399999999998</v>
      </c>
      <c r="R11" s="13">
        <v>3.2399999999999998E-3</v>
      </c>
      <c r="S11" s="14">
        <v>3739.0208040000002</v>
      </c>
      <c r="T11" s="13" t="s">
        <v>48</v>
      </c>
      <c r="U11" s="13" t="s">
        <v>49</v>
      </c>
      <c r="V11" s="13" t="s">
        <v>50</v>
      </c>
      <c r="W11" s="13" t="s">
        <v>17</v>
      </c>
      <c r="X11" s="13"/>
      <c r="Z11" s="40" t="s">
        <v>43</v>
      </c>
      <c r="AA11" s="41" t="s">
        <v>32</v>
      </c>
      <c r="AB11" s="41" t="s">
        <v>36</v>
      </c>
      <c r="AC11" s="42">
        <v>57.616636</v>
      </c>
      <c r="AD11" s="43">
        <f t="shared" si="0"/>
        <v>8.0647001614910896E-2</v>
      </c>
    </row>
    <row r="12" spans="1:45" ht="13.8" thickBot="1" x14ac:dyDescent="0.3">
      <c r="A12" s="5">
        <v>23</v>
      </c>
      <c r="B12" s="6" t="s">
        <v>15</v>
      </c>
      <c r="C12" s="6">
        <v>24</v>
      </c>
      <c r="D12" s="6">
        <v>3.3E-4</v>
      </c>
      <c r="E12" s="6">
        <v>7.9446000000000003E-2</v>
      </c>
      <c r="F12" s="6">
        <v>17692</v>
      </c>
      <c r="G12" s="6">
        <v>1431</v>
      </c>
      <c r="H12" s="6" t="s">
        <v>19</v>
      </c>
      <c r="I12" s="6">
        <v>1</v>
      </c>
      <c r="J12" s="6">
        <v>0</v>
      </c>
      <c r="K12" s="6">
        <v>0</v>
      </c>
      <c r="L12" s="6" t="s">
        <v>17</v>
      </c>
      <c r="M12" s="12" t="s">
        <v>57</v>
      </c>
      <c r="N12" s="12" t="s">
        <v>41</v>
      </c>
      <c r="O12" s="12" t="s">
        <v>52</v>
      </c>
      <c r="P12" s="13" t="s">
        <v>18</v>
      </c>
      <c r="Q12" s="13">
        <v>7.7595999999999998E-2</v>
      </c>
      <c r="R12" s="13">
        <v>2.72E-4</v>
      </c>
      <c r="S12" s="14">
        <v>315.08617199999998</v>
      </c>
      <c r="T12" s="13" t="s">
        <v>48</v>
      </c>
      <c r="U12" s="13" t="s">
        <v>49</v>
      </c>
      <c r="V12" s="13" t="s">
        <v>50</v>
      </c>
      <c r="W12" s="13" t="s">
        <v>17</v>
      </c>
      <c r="X12" s="13"/>
      <c r="Z12" s="36"/>
      <c r="AA12" s="37"/>
      <c r="AB12" s="38" t="s">
        <v>62</v>
      </c>
      <c r="AC12" s="44">
        <f>SUM(AC2:AC11)</f>
        <v>71442.998309000002</v>
      </c>
      <c r="AD12" s="39">
        <f>SUM(AD2:AD11)</f>
        <v>99.999999999999986</v>
      </c>
    </row>
    <row r="13" spans="1:45" x14ac:dyDescent="0.25">
      <c r="A13" s="5">
        <v>24</v>
      </c>
      <c r="B13" s="6" t="s">
        <v>15</v>
      </c>
      <c r="C13" s="6">
        <v>25</v>
      </c>
      <c r="D13" s="6">
        <v>4.3030000000000004E-3</v>
      </c>
      <c r="E13" s="6">
        <v>0.39362900000000001</v>
      </c>
      <c r="F13" s="6">
        <v>17703</v>
      </c>
      <c r="G13" s="6">
        <v>1438</v>
      </c>
      <c r="H13" s="6" t="s">
        <v>19</v>
      </c>
      <c r="I13" s="6">
        <v>2</v>
      </c>
      <c r="J13" s="6">
        <v>0</v>
      </c>
      <c r="K13" s="6">
        <v>0</v>
      </c>
      <c r="L13" s="6" t="s">
        <v>17</v>
      </c>
      <c r="M13" s="12" t="s">
        <v>57</v>
      </c>
      <c r="N13" s="12" t="s">
        <v>33</v>
      </c>
      <c r="O13" s="12" t="s">
        <v>52</v>
      </c>
      <c r="P13" s="13" t="s">
        <v>18</v>
      </c>
      <c r="Q13" s="13">
        <v>0.25467899999999999</v>
      </c>
      <c r="R13" s="13">
        <v>2.2780000000000001E-3</v>
      </c>
      <c r="S13" s="14">
        <v>2637.070862</v>
      </c>
      <c r="T13" s="13" t="s">
        <v>48</v>
      </c>
      <c r="U13" s="13" t="s">
        <v>49</v>
      </c>
      <c r="V13" s="13" t="s">
        <v>50</v>
      </c>
      <c r="W13" s="13" t="s">
        <v>17</v>
      </c>
      <c r="X13" s="13"/>
      <c r="Z13" s="10"/>
      <c r="AA13" s="10"/>
      <c r="AB13" s="10"/>
      <c r="AC13" s="10"/>
      <c r="AD13" s="10"/>
    </row>
    <row r="14" spans="1:45" x14ac:dyDescent="0.25">
      <c r="A14" s="5">
        <v>1</v>
      </c>
      <c r="B14" s="6" t="s">
        <v>15</v>
      </c>
      <c r="C14" s="6">
        <v>2</v>
      </c>
      <c r="D14" s="6">
        <v>8.1569999999999993E-3</v>
      </c>
      <c r="E14" s="6">
        <v>0.66025800000000001</v>
      </c>
      <c r="F14" s="6">
        <v>16703</v>
      </c>
      <c r="G14" s="6">
        <v>959</v>
      </c>
      <c r="H14" s="6" t="s">
        <v>19</v>
      </c>
      <c r="I14" s="6">
        <v>2</v>
      </c>
      <c r="J14" s="6">
        <v>0</v>
      </c>
      <c r="K14" s="6">
        <v>0</v>
      </c>
      <c r="L14" s="6" t="s">
        <v>17</v>
      </c>
      <c r="M14" s="12" t="s">
        <v>57</v>
      </c>
      <c r="N14" s="12" t="s">
        <v>33</v>
      </c>
      <c r="O14" s="12" t="s">
        <v>52</v>
      </c>
      <c r="P14" s="13" t="s">
        <v>18</v>
      </c>
      <c r="Q14" s="13">
        <v>0.12649299999999999</v>
      </c>
      <c r="R14" s="13">
        <v>3.8699999999999997E-4</v>
      </c>
      <c r="S14" s="14">
        <v>447.30930999999998</v>
      </c>
      <c r="T14" s="13" t="s">
        <v>48</v>
      </c>
      <c r="U14" s="13" t="s">
        <v>49</v>
      </c>
      <c r="V14" s="13" t="s">
        <v>50</v>
      </c>
      <c r="W14" s="13" t="s">
        <v>17</v>
      </c>
      <c r="X14" s="13"/>
      <c r="Z14" s="15" t="s">
        <v>84</v>
      </c>
    </row>
    <row r="15" spans="1:45" x14ac:dyDescent="0.25">
      <c r="A15" s="5">
        <v>3</v>
      </c>
      <c r="B15" s="6" t="s">
        <v>15</v>
      </c>
      <c r="C15" s="6">
        <v>4</v>
      </c>
      <c r="D15" s="6">
        <v>2.5500000000000002E-4</v>
      </c>
      <c r="E15" s="6">
        <v>7.6147999999999993E-2</v>
      </c>
      <c r="F15" s="6">
        <v>16886</v>
      </c>
      <c r="G15" s="6">
        <v>1051</v>
      </c>
      <c r="H15" s="6" t="s">
        <v>19</v>
      </c>
      <c r="I15" s="6">
        <v>1</v>
      </c>
      <c r="J15" s="6">
        <v>0</v>
      </c>
      <c r="K15" s="6">
        <v>0</v>
      </c>
      <c r="L15" s="6" t="s">
        <v>17</v>
      </c>
      <c r="M15" s="12" t="s">
        <v>57</v>
      </c>
      <c r="N15" s="12" t="s">
        <v>41</v>
      </c>
      <c r="O15" s="12" t="s">
        <v>52</v>
      </c>
      <c r="P15" s="13" t="s">
        <v>18</v>
      </c>
      <c r="Q15" s="13">
        <v>6.0630999999999997E-2</v>
      </c>
      <c r="R15" s="13">
        <v>1.7699999999999999E-4</v>
      </c>
      <c r="S15" s="14">
        <v>203.991882</v>
      </c>
      <c r="T15" s="13" t="s">
        <v>48</v>
      </c>
      <c r="U15" s="13" t="s">
        <v>49</v>
      </c>
      <c r="V15" s="13" t="s">
        <v>50</v>
      </c>
      <c r="W15" s="13" t="s">
        <v>17</v>
      </c>
      <c r="X15" s="13"/>
      <c r="Z15" s="6" t="s">
        <v>0</v>
      </c>
      <c r="AA15" s="6" t="s">
        <v>1</v>
      </c>
      <c r="AB15" s="6" t="s">
        <v>63</v>
      </c>
      <c r="AC15" s="6" t="s">
        <v>2</v>
      </c>
      <c r="AD15" s="6" t="s">
        <v>64</v>
      </c>
      <c r="AE15" s="6" t="s">
        <v>13</v>
      </c>
      <c r="AF15" s="6" t="s">
        <v>65</v>
      </c>
      <c r="AG15" s="6" t="s">
        <v>66</v>
      </c>
      <c r="AH15" s="6" t="s">
        <v>67</v>
      </c>
      <c r="AI15" s="6" t="s">
        <v>68</v>
      </c>
      <c r="AJ15" s="6" t="s">
        <v>69</v>
      </c>
      <c r="AK15" s="6" t="s">
        <v>70</v>
      </c>
      <c r="AL15" s="6" t="s">
        <v>71</v>
      </c>
      <c r="AM15" s="6" t="s">
        <v>72</v>
      </c>
      <c r="AN15" s="6" t="s">
        <v>14</v>
      </c>
      <c r="AO15" s="6" t="s">
        <v>73</v>
      </c>
      <c r="AP15" s="6" t="s">
        <v>45</v>
      </c>
      <c r="AQ15" s="6" t="s">
        <v>46</v>
      </c>
      <c r="AR15" s="6" t="s">
        <v>74</v>
      </c>
      <c r="AS15" s="6" t="s">
        <v>75</v>
      </c>
    </row>
    <row r="16" spans="1:45" x14ac:dyDescent="0.25">
      <c r="A16" s="5">
        <v>4</v>
      </c>
      <c r="B16" s="6" t="s">
        <v>15</v>
      </c>
      <c r="C16" s="6">
        <v>5</v>
      </c>
      <c r="D16" s="6">
        <v>1.5275E-2</v>
      </c>
      <c r="E16" s="6">
        <v>0.84003899999999998</v>
      </c>
      <c r="F16" s="6">
        <v>16931</v>
      </c>
      <c r="G16" s="6">
        <v>1071</v>
      </c>
      <c r="H16" s="6" t="s">
        <v>19</v>
      </c>
      <c r="I16" s="6">
        <v>1</v>
      </c>
      <c r="J16" s="6">
        <v>6</v>
      </c>
      <c r="K16" s="6">
        <v>0</v>
      </c>
      <c r="L16" s="6" t="s">
        <v>17</v>
      </c>
      <c r="M16" s="12" t="s">
        <v>57</v>
      </c>
      <c r="N16" s="12" t="s">
        <v>41</v>
      </c>
      <c r="O16" s="12" t="s">
        <v>36</v>
      </c>
      <c r="P16" s="13" t="s">
        <v>18</v>
      </c>
      <c r="Q16" s="13">
        <v>0.81157500000000005</v>
      </c>
      <c r="R16" s="13">
        <v>1.1866E-2</v>
      </c>
      <c r="S16" s="14">
        <v>13686.069578000001</v>
      </c>
      <c r="T16" s="13" t="s">
        <v>48</v>
      </c>
      <c r="U16" s="13" t="s">
        <v>49</v>
      </c>
      <c r="V16" s="13" t="s">
        <v>50</v>
      </c>
      <c r="W16" s="13" t="s">
        <v>17</v>
      </c>
      <c r="X16" s="14"/>
      <c r="Z16" s="6">
        <v>18</v>
      </c>
      <c r="AA16" s="6" t="s">
        <v>15</v>
      </c>
      <c r="AB16" s="6">
        <v>19</v>
      </c>
      <c r="AC16" s="6">
        <v>18772</v>
      </c>
      <c r="AD16" s="6" t="s">
        <v>76</v>
      </c>
      <c r="AE16" s="6">
        <v>19482.756463999998</v>
      </c>
      <c r="AF16" s="6" t="s">
        <v>77</v>
      </c>
      <c r="AG16" s="6" t="s">
        <v>78</v>
      </c>
      <c r="AH16" s="6" t="s">
        <v>79</v>
      </c>
      <c r="AI16" s="6" t="s">
        <v>80</v>
      </c>
      <c r="AJ16" s="6" t="s">
        <v>80</v>
      </c>
      <c r="AK16" s="6" t="s">
        <v>80</v>
      </c>
      <c r="AL16" s="6" t="s">
        <v>81</v>
      </c>
      <c r="AM16" s="6">
        <v>19482.756425</v>
      </c>
      <c r="AN16" s="16">
        <v>857.82860300000004</v>
      </c>
      <c r="AO16" s="6" t="s">
        <v>82</v>
      </c>
      <c r="AP16" s="6" t="s">
        <v>49</v>
      </c>
      <c r="AQ16" s="6" t="s">
        <v>50</v>
      </c>
      <c r="AR16" s="6" t="s">
        <v>83</v>
      </c>
      <c r="AS16" s="6" t="s">
        <v>83</v>
      </c>
    </row>
    <row r="17" spans="1:45" x14ac:dyDescent="0.25">
      <c r="A17" s="5">
        <v>8</v>
      </c>
      <c r="B17" s="6" t="s">
        <v>15</v>
      </c>
      <c r="C17" s="6">
        <v>9</v>
      </c>
      <c r="D17" s="6">
        <v>6.6E-4</v>
      </c>
      <c r="E17" s="6">
        <v>0.119931</v>
      </c>
      <c r="F17" s="6">
        <v>17218</v>
      </c>
      <c r="G17" s="6">
        <v>1217</v>
      </c>
      <c r="H17" s="6" t="s">
        <v>19</v>
      </c>
      <c r="I17" s="6">
        <v>1</v>
      </c>
      <c r="J17" s="6">
        <v>8</v>
      </c>
      <c r="K17" s="6">
        <v>0</v>
      </c>
      <c r="L17" s="6" t="s">
        <v>17</v>
      </c>
      <c r="M17" s="12" t="s">
        <v>57</v>
      </c>
      <c r="N17" s="12" t="s">
        <v>41</v>
      </c>
      <c r="O17" s="12" t="s">
        <v>53</v>
      </c>
      <c r="P17" s="13" t="s">
        <v>18</v>
      </c>
      <c r="Q17" s="13">
        <v>0.119931</v>
      </c>
      <c r="R17" s="13">
        <v>6.6E-4</v>
      </c>
      <c r="S17" s="14">
        <v>762.60289699999998</v>
      </c>
      <c r="T17" s="13" t="s">
        <v>48</v>
      </c>
      <c r="U17" s="13" t="s">
        <v>49</v>
      </c>
      <c r="V17" s="13" t="s">
        <v>50</v>
      </c>
      <c r="W17" s="13" t="s">
        <v>17</v>
      </c>
      <c r="X17" s="13"/>
      <c r="Y17" s="11">
        <f>SUM(S7,S8,S9,,S10,S11,S12,S13,S14,S15,S16,S17)</f>
        <v>47588.825275000003</v>
      </c>
      <c r="Z17" s="6">
        <v>19</v>
      </c>
      <c r="AA17" s="6" t="s">
        <v>15</v>
      </c>
      <c r="AB17" s="6">
        <v>20</v>
      </c>
      <c r="AC17" s="6">
        <v>18788</v>
      </c>
      <c r="AD17" s="6" t="s">
        <v>76</v>
      </c>
      <c r="AE17" s="6">
        <v>31151.080151999999</v>
      </c>
      <c r="AF17" s="6" t="s">
        <v>77</v>
      </c>
      <c r="AG17" s="6" t="s">
        <v>78</v>
      </c>
      <c r="AH17" s="6" t="s">
        <v>79</v>
      </c>
      <c r="AI17" s="6" t="s">
        <v>80</v>
      </c>
      <c r="AJ17" s="6" t="s">
        <v>80</v>
      </c>
      <c r="AK17" s="6" t="s">
        <v>80</v>
      </c>
      <c r="AL17" s="6" t="s">
        <v>81</v>
      </c>
      <c r="AM17" s="6">
        <v>28679.791995</v>
      </c>
      <c r="AN17" s="16">
        <v>1306.1108979999999</v>
      </c>
      <c r="AO17" s="6" t="s">
        <v>82</v>
      </c>
      <c r="AP17" s="6" t="s">
        <v>49</v>
      </c>
      <c r="AQ17" s="6" t="s">
        <v>50</v>
      </c>
      <c r="AR17" s="6" t="s">
        <v>83</v>
      </c>
      <c r="AS17" s="6" t="s">
        <v>83</v>
      </c>
    </row>
    <row r="18" spans="1:45" x14ac:dyDescent="0.25">
      <c r="A18" s="5">
        <v>22</v>
      </c>
      <c r="B18" s="6" t="s">
        <v>15</v>
      </c>
      <c r="C18" s="6">
        <v>23</v>
      </c>
      <c r="D18" s="6">
        <v>1.6820999999999999E-2</v>
      </c>
      <c r="E18" s="6">
        <v>1.4982070000000001</v>
      </c>
      <c r="F18" s="6">
        <v>17675</v>
      </c>
      <c r="G18" s="6">
        <v>1425</v>
      </c>
      <c r="H18" s="6" t="s">
        <v>26</v>
      </c>
      <c r="I18" s="6">
        <v>2</v>
      </c>
      <c r="J18" s="6">
        <v>6</v>
      </c>
      <c r="K18" s="6">
        <v>0</v>
      </c>
      <c r="L18" s="6" t="s">
        <v>17</v>
      </c>
      <c r="M18" s="17" t="s">
        <v>35</v>
      </c>
      <c r="N18" s="17" t="s">
        <v>33</v>
      </c>
      <c r="O18" s="17" t="s">
        <v>36</v>
      </c>
      <c r="P18" s="18" t="s">
        <v>18</v>
      </c>
      <c r="Q18" s="18">
        <v>2.1700000000000001E-2</v>
      </c>
      <c r="R18" s="18">
        <v>3.9999999999999998E-6</v>
      </c>
      <c r="S18" s="19">
        <v>4.5521060000000002</v>
      </c>
      <c r="T18" s="18" t="s">
        <v>48</v>
      </c>
      <c r="U18" s="18" t="s">
        <v>49</v>
      </c>
      <c r="V18" s="18" t="s">
        <v>50</v>
      </c>
      <c r="W18" s="18" t="s">
        <v>17</v>
      </c>
      <c r="X18" s="18"/>
      <c r="AN18" s="16">
        <f>SUM(AN16:AN17)</f>
        <v>2163.9395009999998</v>
      </c>
    </row>
    <row r="19" spans="1:45" x14ac:dyDescent="0.25">
      <c r="A19" s="5">
        <v>2</v>
      </c>
      <c r="B19" s="6" t="s">
        <v>15</v>
      </c>
      <c r="C19" s="6">
        <v>3</v>
      </c>
      <c r="D19" s="6">
        <v>3.8969999999999999E-3</v>
      </c>
      <c r="E19" s="6">
        <v>0.39478000000000002</v>
      </c>
      <c r="F19" s="6">
        <v>16827</v>
      </c>
      <c r="G19" s="6">
        <v>1017</v>
      </c>
      <c r="H19" s="6" t="s">
        <v>20</v>
      </c>
      <c r="I19" s="6">
        <v>1</v>
      </c>
      <c r="J19" s="6">
        <v>0</v>
      </c>
      <c r="K19" s="6">
        <v>0</v>
      </c>
      <c r="L19" s="6" t="s">
        <v>17</v>
      </c>
      <c r="M19" s="20" t="s">
        <v>38</v>
      </c>
      <c r="N19" s="20" t="s">
        <v>41</v>
      </c>
      <c r="O19" s="20" t="s">
        <v>52</v>
      </c>
      <c r="P19" s="21" t="s">
        <v>18</v>
      </c>
      <c r="Q19" s="21">
        <v>0.16222200000000001</v>
      </c>
      <c r="R19" s="21">
        <v>8.7200000000000005E-4</v>
      </c>
      <c r="S19" s="22">
        <v>1007.313715</v>
      </c>
      <c r="T19" s="21" t="s">
        <v>48</v>
      </c>
      <c r="U19" s="21" t="s">
        <v>49</v>
      </c>
      <c r="V19" s="21" t="s">
        <v>50</v>
      </c>
      <c r="W19" s="21" t="s">
        <v>17</v>
      </c>
      <c r="X19" s="21"/>
      <c r="AD19" s="18"/>
    </row>
    <row r="20" spans="1:45" x14ac:dyDescent="0.25">
      <c r="A20" s="5">
        <v>20</v>
      </c>
      <c r="B20" s="6" t="s">
        <v>15</v>
      </c>
      <c r="C20" s="6">
        <v>21</v>
      </c>
      <c r="D20" s="6">
        <v>1.2290000000000001E-3</v>
      </c>
      <c r="E20" s="6">
        <v>0.23096800000000001</v>
      </c>
      <c r="F20" s="6">
        <v>17488</v>
      </c>
      <c r="G20" s="6">
        <v>1344</v>
      </c>
      <c r="H20" s="6" t="s">
        <v>20</v>
      </c>
      <c r="I20" s="6">
        <v>2</v>
      </c>
      <c r="J20" s="6">
        <v>0</v>
      </c>
      <c r="K20" s="6">
        <v>0</v>
      </c>
      <c r="L20" s="6" t="s">
        <v>17</v>
      </c>
      <c r="M20" s="20" t="s">
        <v>38</v>
      </c>
      <c r="N20" s="20" t="s">
        <v>33</v>
      </c>
      <c r="O20" s="20" t="s">
        <v>52</v>
      </c>
      <c r="P20" s="21" t="s">
        <v>18</v>
      </c>
      <c r="Q20" s="21">
        <v>0.23096800000000001</v>
      </c>
      <c r="R20" s="21">
        <v>1.2290000000000001E-3</v>
      </c>
      <c r="S20" s="22">
        <v>1426.1576050000001</v>
      </c>
      <c r="T20" s="21" t="s">
        <v>48</v>
      </c>
      <c r="U20" s="21" t="s">
        <v>49</v>
      </c>
      <c r="V20" s="21" t="s">
        <v>50</v>
      </c>
      <c r="W20" s="21" t="s">
        <v>17</v>
      </c>
      <c r="X20" s="21"/>
      <c r="Y20" s="11">
        <f>SUM(S19,S20)</f>
        <v>2433.4713200000001</v>
      </c>
    </row>
    <row r="21" spans="1:45" x14ac:dyDescent="0.25">
      <c r="A21" s="5">
        <v>9</v>
      </c>
      <c r="B21" s="6" t="s">
        <v>15</v>
      </c>
      <c r="C21" s="6">
        <v>10</v>
      </c>
      <c r="D21" s="6">
        <v>5.9369999999999996E-3</v>
      </c>
      <c r="E21" s="6">
        <v>0.59872400000000003</v>
      </c>
      <c r="F21" s="6">
        <v>17221</v>
      </c>
      <c r="G21" s="6">
        <v>1219</v>
      </c>
      <c r="H21" s="6" t="s">
        <v>21</v>
      </c>
      <c r="I21" s="6">
        <v>3</v>
      </c>
      <c r="J21" s="6">
        <v>8</v>
      </c>
      <c r="K21" s="6">
        <v>0</v>
      </c>
      <c r="L21" s="6" t="s">
        <v>17</v>
      </c>
      <c r="M21" s="23" t="s">
        <v>58</v>
      </c>
      <c r="N21" s="23" t="s">
        <v>32</v>
      </c>
      <c r="O21" s="23" t="s">
        <v>53</v>
      </c>
      <c r="P21" s="24" t="s">
        <v>18</v>
      </c>
      <c r="Q21" s="24">
        <v>0.32195200000000002</v>
      </c>
      <c r="R21" s="24">
        <v>2.2520000000000001E-3</v>
      </c>
      <c r="S21" s="25">
        <v>2604.1382739999999</v>
      </c>
      <c r="T21" s="24" t="s">
        <v>48</v>
      </c>
      <c r="U21" s="24" t="s">
        <v>49</v>
      </c>
      <c r="V21" s="24" t="s">
        <v>50</v>
      </c>
      <c r="W21" s="24" t="s">
        <v>17</v>
      </c>
      <c r="X21" s="24"/>
    </row>
    <row r="22" spans="1:45" x14ac:dyDescent="0.25">
      <c r="A22" s="5">
        <v>12</v>
      </c>
      <c r="B22" s="6" t="s">
        <v>15</v>
      </c>
      <c r="C22" s="6">
        <v>13</v>
      </c>
      <c r="D22" s="6">
        <v>1.0992E-2</v>
      </c>
      <c r="E22" s="6">
        <v>0.69717600000000002</v>
      </c>
      <c r="F22" s="6">
        <v>17281</v>
      </c>
      <c r="G22" s="6">
        <v>1246</v>
      </c>
      <c r="H22" s="6" t="s">
        <v>21</v>
      </c>
      <c r="I22" s="6">
        <v>3</v>
      </c>
      <c r="J22" s="6">
        <v>7</v>
      </c>
      <c r="K22" s="6">
        <v>0</v>
      </c>
      <c r="L22" s="6" t="s">
        <v>17</v>
      </c>
      <c r="M22" s="23" t="s">
        <v>58</v>
      </c>
      <c r="N22" s="23" t="s">
        <v>32</v>
      </c>
      <c r="O22" s="23" t="s">
        <v>54</v>
      </c>
      <c r="P22" s="24" t="s">
        <v>18</v>
      </c>
      <c r="Q22" s="24">
        <v>8.3862999999999993E-2</v>
      </c>
      <c r="R22" s="24">
        <v>6.0000000000000002E-5</v>
      </c>
      <c r="S22" s="25">
        <v>69.053801000000007</v>
      </c>
      <c r="T22" s="24" t="s">
        <v>48</v>
      </c>
      <c r="U22" s="24" t="s">
        <v>49</v>
      </c>
      <c r="V22" s="24" t="s">
        <v>50</v>
      </c>
      <c r="W22" s="24" t="s">
        <v>17</v>
      </c>
      <c r="X22" s="24"/>
    </row>
    <row r="23" spans="1:45" x14ac:dyDescent="0.25">
      <c r="A23" s="5">
        <v>25</v>
      </c>
      <c r="B23" s="6" t="s">
        <v>15</v>
      </c>
      <c r="C23" s="6">
        <v>26</v>
      </c>
      <c r="D23" s="6">
        <v>2.2130000000000001E-3</v>
      </c>
      <c r="E23" s="6">
        <v>0.28129700000000002</v>
      </c>
      <c r="F23" s="6">
        <v>17732</v>
      </c>
      <c r="G23" s="6">
        <v>1447</v>
      </c>
      <c r="H23" s="6" t="s">
        <v>21</v>
      </c>
      <c r="I23" s="6">
        <v>3</v>
      </c>
      <c r="J23" s="6">
        <v>6</v>
      </c>
      <c r="K23" s="6">
        <v>0</v>
      </c>
      <c r="L23" s="6" t="s">
        <v>17</v>
      </c>
      <c r="M23" s="23" t="s">
        <v>58</v>
      </c>
      <c r="N23" s="23" t="s">
        <v>32</v>
      </c>
      <c r="O23" s="23" t="s">
        <v>36</v>
      </c>
      <c r="P23" s="24" t="s">
        <v>18</v>
      </c>
      <c r="Q23" s="24">
        <v>0.28681899999999999</v>
      </c>
      <c r="R23" s="24">
        <v>2.1870000000000001E-3</v>
      </c>
      <c r="S23" s="25">
        <v>2531.9070000000002</v>
      </c>
      <c r="T23" s="24" t="s">
        <v>48</v>
      </c>
      <c r="U23" s="24" t="s">
        <v>49</v>
      </c>
      <c r="V23" s="24" t="s">
        <v>50</v>
      </c>
      <c r="W23" s="24" t="s">
        <v>17</v>
      </c>
      <c r="X23" s="24"/>
    </row>
    <row r="24" spans="1:45" x14ac:dyDescent="0.25">
      <c r="A24" s="5">
        <v>6</v>
      </c>
      <c r="B24" s="6" t="s">
        <v>15</v>
      </c>
      <c r="C24" s="6">
        <v>7</v>
      </c>
      <c r="D24" s="6">
        <v>9.7799999999999992E-4</v>
      </c>
      <c r="E24" s="6">
        <v>0.153535</v>
      </c>
      <c r="F24" s="6">
        <v>17160</v>
      </c>
      <c r="G24" s="6">
        <v>1198</v>
      </c>
      <c r="H24" s="6" t="s">
        <v>21</v>
      </c>
      <c r="I24" s="6">
        <v>3</v>
      </c>
      <c r="J24" s="6">
        <v>0</v>
      </c>
      <c r="K24" s="6">
        <v>0</v>
      </c>
      <c r="L24" s="6" t="s">
        <v>17</v>
      </c>
      <c r="M24" s="23" t="s">
        <v>58</v>
      </c>
      <c r="N24" s="23" t="s">
        <v>32</v>
      </c>
      <c r="O24" s="23" t="s">
        <v>52</v>
      </c>
      <c r="P24" s="24" t="s">
        <v>18</v>
      </c>
      <c r="Q24" s="24">
        <v>9.6554000000000001E-2</v>
      </c>
      <c r="R24" s="24">
        <v>2.3699999999999999E-4</v>
      </c>
      <c r="S24" s="25">
        <v>273.46596899999997</v>
      </c>
      <c r="T24" s="24" t="s">
        <v>48</v>
      </c>
      <c r="U24" s="24" t="s">
        <v>49</v>
      </c>
      <c r="V24" s="24" t="s">
        <v>50</v>
      </c>
      <c r="W24" s="24" t="s">
        <v>17</v>
      </c>
      <c r="X24" s="24"/>
      <c r="Y24" s="11">
        <f>SUM(S21,S22,S23,S24)</f>
        <v>5478.5650439999999</v>
      </c>
    </row>
    <row r="25" spans="1:45" x14ac:dyDescent="0.25">
      <c r="A25" s="5">
        <v>18</v>
      </c>
      <c r="B25" s="6" t="s">
        <v>15</v>
      </c>
      <c r="C25" s="6">
        <v>19</v>
      </c>
      <c r="D25" s="6">
        <v>3.3609999999999998E-3</v>
      </c>
      <c r="E25" s="6">
        <v>0.29274699999999998</v>
      </c>
      <c r="F25" s="6">
        <v>17461</v>
      </c>
      <c r="G25" s="6">
        <v>1333</v>
      </c>
      <c r="H25" s="6" t="s">
        <v>23</v>
      </c>
      <c r="I25" s="6">
        <v>3</v>
      </c>
      <c r="J25" s="6">
        <v>8</v>
      </c>
      <c r="K25" s="6">
        <v>0</v>
      </c>
      <c r="L25" s="6" t="s">
        <v>17</v>
      </c>
      <c r="M25" s="17" t="s">
        <v>39</v>
      </c>
      <c r="N25" s="17" t="s">
        <v>32</v>
      </c>
      <c r="O25" s="17" t="s">
        <v>53</v>
      </c>
      <c r="P25" s="18" t="s">
        <v>18</v>
      </c>
      <c r="Q25" s="18">
        <v>0.13456199999999999</v>
      </c>
      <c r="R25" s="18">
        <v>8.8800000000000001E-4</v>
      </c>
      <c r="S25" s="19">
        <v>1327.5646609999999</v>
      </c>
      <c r="T25" s="18" t="s">
        <v>48</v>
      </c>
      <c r="U25" s="18" t="s">
        <v>49</v>
      </c>
      <c r="V25" s="18" t="s">
        <v>50</v>
      </c>
      <c r="W25" s="18" t="s">
        <v>17</v>
      </c>
      <c r="X25" s="18"/>
    </row>
    <row r="26" spans="1:45" x14ac:dyDescent="0.25">
      <c r="A26" s="5">
        <v>19</v>
      </c>
      <c r="B26" s="6" t="s">
        <v>15</v>
      </c>
      <c r="C26" s="6">
        <v>20</v>
      </c>
      <c r="D26" s="6">
        <v>9.8700000000000003E-4</v>
      </c>
      <c r="E26" s="6">
        <v>0.144292</v>
      </c>
      <c r="F26" s="6">
        <v>17464</v>
      </c>
      <c r="G26" s="6">
        <v>1335</v>
      </c>
      <c r="H26" s="6" t="s">
        <v>24</v>
      </c>
      <c r="I26" s="6">
        <v>1</v>
      </c>
      <c r="J26" s="6">
        <v>0</v>
      </c>
      <c r="K26" s="6">
        <v>0</v>
      </c>
      <c r="L26" s="6" t="s">
        <v>17</v>
      </c>
      <c r="M26" s="17" t="s">
        <v>40</v>
      </c>
      <c r="N26" s="17" t="s">
        <v>41</v>
      </c>
      <c r="O26" s="17" t="s">
        <v>52</v>
      </c>
      <c r="P26" s="18" t="s">
        <v>18</v>
      </c>
      <c r="Q26" s="18">
        <v>0.144292</v>
      </c>
      <c r="R26" s="18">
        <v>9.8700000000000003E-4</v>
      </c>
      <c r="S26" s="19">
        <v>1142.040966</v>
      </c>
      <c r="T26" s="18" t="s">
        <v>48</v>
      </c>
      <c r="U26" s="18" t="s">
        <v>49</v>
      </c>
      <c r="V26" s="18" t="s">
        <v>50</v>
      </c>
      <c r="W26" s="18" t="s">
        <v>17</v>
      </c>
      <c r="X26" s="18"/>
    </row>
    <row r="27" spans="1:45" x14ac:dyDescent="0.25">
      <c r="A27" s="5">
        <v>26</v>
      </c>
      <c r="B27" s="6" t="s">
        <v>15</v>
      </c>
      <c r="C27" s="6">
        <v>27</v>
      </c>
      <c r="D27" s="6">
        <v>2.1099999999999999E-3</v>
      </c>
      <c r="E27" s="6">
        <v>0.28189500000000001</v>
      </c>
      <c r="F27" s="6">
        <v>17843</v>
      </c>
      <c r="G27" s="6">
        <v>1510</v>
      </c>
      <c r="H27" s="6" t="s">
        <v>27</v>
      </c>
      <c r="I27" s="6">
        <v>3</v>
      </c>
      <c r="J27" s="6">
        <v>6</v>
      </c>
      <c r="K27" s="6">
        <v>0</v>
      </c>
      <c r="L27" s="6" t="s">
        <v>17</v>
      </c>
      <c r="M27" s="17" t="s">
        <v>42</v>
      </c>
      <c r="N27" s="17" t="s">
        <v>32</v>
      </c>
      <c r="O27" s="17" t="s">
        <v>36</v>
      </c>
      <c r="P27" s="18" t="s">
        <v>18</v>
      </c>
      <c r="Q27" s="18">
        <v>0.15859599999999999</v>
      </c>
      <c r="R27" s="18">
        <v>4.8700000000000002E-4</v>
      </c>
      <c r="S27" s="19">
        <v>564.29914199999996</v>
      </c>
      <c r="T27" s="18" t="s">
        <v>48</v>
      </c>
      <c r="U27" s="18" t="s">
        <v>49</v>
      </c>
      <c r="V27" s="18" t="s">
        <v>50</v>
      </c>
      <c r="W27" s="18" t="s">
        <v>17</v>
      </c>
      <c r="X27" s="18"/>
    </row>
    <row r="28" spans="1:45" x14ac:dyDescent="0.25">
      <c r="A28" s="5">
        <v>21</v>
      </c>
      <c r="B28" s="6" t="s">
        <v>15</v>
      </c>
      <c r="C28" s="6">
        <v>22</v>
      </c>
      <c r="D28" s="6">
        <v>3.4668999999999998E-2</v>
      </c>
      <c r="E28" s="6">
        <v>2.1676690000000001</v>
      </c>
      <c r="F28" s="6">
        <v>17590</v>
      </c>
      <c r="G28" s="6">
        <v>1380</v>
      </c>
      <c r="H28" s="6" t="s">
        <v>25</v>
      </c>
      <c r="I28" s="6">
        <v>3</v>
      </c>
      <c r="J28" s="6">
        <v>6</v>
      </c>
      <c r="K28" s="6">
        <v>0</v>
      </c>
      <c r="L28" s="6" t="s">
        <v>17</v>
      </c>
      <c r="M28" s="17" t="s">
        <v>43</v>
      </c>
      <c r="N28" s="17" t="s">
        <v>32</v>
      </c>
      <c r="O28" s="17" t="s">
        <v>36</v>
      </c>
      <c r="P28" s="18" t="s">
        <v>18</v>
      </c>
      <c r="Q28" s="18">
        <v>5.7865E-2</v>
      </c>
      <c r="R28" s="18">
        <v>5.0000000000000002E-5</v>
      </c>
      <c r="S28" s="19">
        <v>57.616636</v>
      </c>
      <c r="T28" s="18" t="s">
        <v>48</v>
      </c>
      <c r="U28" s="18" t="s">
        <v>49</v>
      </c>
      <c r="V28" s="18" t="s">
        <v>50</v>
      </c>
      <c r="W28" s="18" t="s">
        <v>17</v>
      </c>
      <c r="X28" s="18"/>
    </row>
    <row r="29" spans="1:45" x14ac:dyDescent="0.25">
      <c r="M29" s="18"/>
      <c r="N29" s="18"/>
      <c r="O29" s="18"/>
      <c r="P29" s="18"/>
      <c r="Q29" s="18"/>
      <c r="R29" s="18"/>
      <c r="S29" s="19">
        <f>SUM(S2:S28)</f>
        <v>71442.998309000002</v>
      </c>
      <c r="T29" s="18"/>
      <c r="U29" s="18"/>
      <c r="V29" s="18"/>
      <c r="W29" s="18"/>
      <c r="X29" s="18"/>
    </row>
    <row r="30" spans="1:45" x14ac:dyDescent="0.25">
      <c r="S30" s="27"/>
      <c r="X30" s="27"/>
    </row>
    <row r="31" spans="1:45" x14ac:dyDescent="0.25">
      <c r="S31" s="27"/>
    </row>
  </sheetData>
  <sortState xmlns:xlrd2="http://schemas.microsoft.com/office/spreadsheetml/2017/richdata2" ref="A2:AD31">
    <sortCondition ref="M2:M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BE47-D53F-4D5C-84FE-08782AC345C2}">
  <dimension ref="A1:T28"/>
  <sheetViews>
    <sheetView topLeftCell="D1" workbookViewId="0">
      <selection activeCell="P27" sqref="P27"/>
    </sheetView>
  </sheetViews>
  <sheetFormatPr baseColWidth="10" defaultRowHeight="15.05" x14ac:dyDescent="0.3"/>
  <cols>
    <col min="10" max="12" width="0" hidden="1" customWidth="1"/>
    <col min="13" max="13" width="18.5546875" hidden="1" customWidth="1"/>
    <col min="14" max="14" width="0" hidden="1" customWidth="1"/>
  </cols>
  <sheetData>
    <row r="1" spans="1:20" s="2" customFormat="1" ht="21.3" x14ac:dyDescent="0.4">
      <c r="A1" s="2" t="s">
        <v>92</v>
      </c>
    </row>
    <row r="2" spans="1:20" x14ac:dyDescent="0.3">
      <c r="A2" t="s">
        <v>0</v>
      </c>
      <c r="B2" t="s">
        <v>1</v>
      </c>
      <c r="C2" t="s">
        <v>63</v>
      </c>
      <c r="D2" t="s">
        <v>2</v>
      </c>
      <c r="E2" t="s">
        <v>64</v>
      </c>
      <c r="F2" t="s">
        <v>13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s="1" t="s">
        <v>14</v>
      </c>
      <c r="P2" t="s">
        <v>73</v>
      </c>
      <c r="Q2" t="s">
        <v>45</v>
      </c>
      <c r="R2" t="s">
        <v>46</v>
      </c>
      <c r="S2" t="s">
        <v>74</v>
      </c>
      <c r="T2" t="s">
        <v>75</v>
      </c>
    </row>
    <row r="3" spans="1:20" x14ac:dyDescent="0.3">
      <c r="A3">
        <v>7</v>
      </c>
      <c r="B3" t="s">
        <v>15</v>
      </c>
      <c r="C3">
        <v>8</v>
      </c>
      <c r="D3">
        <v>16318</v>
      </c>
      <c r="E3" t="s">
        <v>85</v>
      </c>
      <c r="F3">
        <v>7423.5174820000002</v>
      </c>
      <c r="G3" t="s">
        <v>77</v>
      </c>
      <c r="H3" t="s">
        <v>78</v>
      </c>
      <c r="I3" t="s">
        <v>86</v>
      </c>
      <c r="J3" t="s">
        <v>80</v>
      </c>
      <c r="K3" t="s">
        <v>80</v>
      </c>
      <c r="L3" t="s">
        <v>80</v>
      </c>
      <c r="M3" t="s">
        <v>81</v>
      </c>
      <c r="N3">
        <v>7423.5178020000003</v>
      </c>
      <c r="O3" s="1">
        <v>295.37826200000001</v>
      </c>
      <c r="P3" t="s">
        <v>82</v>
      </c>
      <c r="Q3" t="s">
        <v>49</v>
      </c>
      <c r="R3" t="s">
        <v>50</v>
      </c>
      <c r="S3" t="s">
        <v>83</v>
      </c>
      <c r="T3" t="s">
        <v>83</v>
      </c>
    </row>
    <row r="4" spans="1:20" x14ac:dyDescent="0.3">
      <c r="A4">
        <v>8</v>
      </c>
      <c r="B4" t="s">
        <v>15</v>
      </c>
      <c r="C4">
        <v>9</v>
      </c>
      <c r="D4">
        <v>16322</v>
      </c>
      <c r="E4" t="s">
        <v>85</v>
      </c>
      <c r="F4">
        <v>14977.660825999999</v>
      </c>
      <c r="G4" t="s">
        <v>77</v>
      </c>
      <c r="H4" t="s">
        <v>78</v>
      </c>
      <c r="I4" t="s">
        <v>86</v>
      </c>
      <c r="J4" t="s">
        <v>80</v>
      </c>
      <c r="K4" t="s">
        <v>80</v>
      </c>
      <c r="L4" t="s">
        <v>80</v>
      </c>
      <c r="M4" t="s">
        <v>81</v>
      </c>
      <c r="N4">
        <v>14977.660839</v>
      </c>
      <c r="O4" s="1">
        <v>308.48449699999998</v>
      </c>
      <c r="P4" t="s">
        <v>82</v>
      </c>
      <c r="Q4" t="s">
        <v>49</v>
      </c>
      <c r="R4" t="s">
        <v>50</v>
      </c>
      <c r="S4" t="s">
        <v>83</v>
      </c>
      <c r="T4" t="s">
        <v>83</v>
      </c>
    </row>
    <row r="5" spans="1:20" x14ac:dyDescent="0.3">
      <c r="A5">
        <v>9</v>
      </c>
      <c r="B5" t="s">
        <v>15</v>
      </c>
      <c r="C5">
        <v>10</v>
      </c>
      <c r="D5">
        <v>16323</v>
      </c>
      <c r="E5" t="s">
        <v>85</v>
      </c>
      <c r="F5">
        <v>30614.845733999999</v>
      </c>
      <c r="G5" t="s">
        <v>77</v>
      </c>
      <c r="H5" t="s">
        <v>78</v>
      </c>
      <c r="I5" t="s">
        <v>86</v>
      </c>
      <c r="J5" t="s">
        <v>80</v>
      </c>
      <c r="K5" t="s">
        <v>80</v>
      </c>
      <c r="L5" t="s">
        <v>80</v>
      </c>
      <c r="M5" t="s">
        <v>81</v>
      </c>
      <c r="N5">
        <v>30614.845541999999</v>
      </c>
      <c r="O5" s="1">
        <v>1441.906563</v>
      </c>
      <c r="P5" t="s">
        <v>82</v>
      </c>
      <c r="Q5" t="s">
        <v>49</v>
      </c>
      <c r="R5" t="s">
        <v>50</v>
      </c>
      <c r="S5" t="s">
        <v>83</v>
      </c>
      <c r="T5" t="s">
        <v>83</v>
      </c>
    </row>
    <row r="6" spans="1:20" x14ac:dyDescent="0.3">
      <c r="A6">
        <v>10</v>
      </c>
      <c r="B6" t="s">
        <v>15</v>
      </c>
      <c r="C6">
        <v>11</v>
      </c>
      <c r="D6">
        <v>16327</v>
      </c>
      <c r="E6" t="s">
        <v>85</v>
      </c>
      <c r="F6">
        <v>29625.714721</v>
      </c>
      <c r="G6" t="s">
        <v>77</v>
      </c>
      <c r="H6" t="s">
        <v>78</v>
      </c>
      <c r="I6" t="s">
        <v>86</v>
      </c>
      <c r="J6" t="s">
        <v>80</v>
      </c>
      <c r="K6" t="s">
        <v>80</v>
      </c>
      <c r="L6" t="s">
        <v>80</v>
      </c>
      <c r="M6" t="s">
        <v>81</v>
      </c>
      <c r="N6">
        <v>24742.151804000001</v>
      </c>
      <c r="O6" s="1">
        <v>923.01245500000005</v>
      </c>
      <c r="P6" t="s">
        <v>82</v>
      </c>
      <c r="Q6" t="s">
        <v>49</v>
      </c>
      <c r="R6" t="s">
        <v>50</v>
      </c>
      <c r="S6" t="s">
        <v>83</v>
      </c>
      <c r="T6" t="s">
        <v>83</v>
      </c>
    </row>
    <row r="7" spans="1:20" x14ac:dyDescent="0.3">
      <c r="A7">
        <v>11</v>
      </c>
      <c r="B7" t="s">
        <v>15</v>
      </c>
      <c r="C7">
        <v>12</v>
      </c>
      <c r="D7">
        <v>16331</v>
      </c>
      <c r="E7" t="s">
        <v>85</v>
      </c>
      <c r="F7">
        <v>90986.970434000003</v>
      </c>
      <c r="G7" t="s">
        <v>77</v>
      </c>
      <c r="H7" t="s">
        <v>78</v>
      </c>
      <c r="I7" t="s">
        <v>86</v>
      </c>
      <c r="J7" t="s">
        <v>80</v>
      </c>
      <c r="K7" t="s">
        <v>80</v>
      </c>
      <c r="L7" t="s">
        <v>80</v>
      </c>
      <c r="M7" t="s">
        <v>81</v>
      </c>
      <c r="N7">
        <v>90816.565363000002</v>
      </c>
      <c r="O7" s="1">
        <v>6924.2443380000004</v>
      </c>
      <c r="P7" t="s">
        <v>82</v>
      </c>
      <c r="Q7" t="s">
        <v>49</v>
      </c>
      <c r="R7" t="s">
        <v>50</v>
      </c>
      <c r="S7" t="s">
        <v>83</v>
      </c>
      <c r="T7" t="s">
        <v>83</v>
      </c>
    </row>
    <row r="8" spans="1:20" x14ac:dyDescent="0.3">
      <c r="A8">
        <v>12</v>
      </c>
      <c r="B8" t="s">
        <v>15</v>
      </c>
      <c r="C8">
        <v>13</v>
      </c>
      <c r="D8">
        <v>16333</v>
      </c>
      <c r="E8" t="s">
        <v>85</v>
      </c>
      <c r="F8">
        <v>51121.780756</v>
      </c>
      <c r="G8" t="s">
        <v>77</v>
      </c>
      <c r="H8" t="s">
        <v>78</v>
      </c>
      <c r="I8" t="s">
        <v>86</v>
      </c>
      <c r="J8" t="s">
        <v>80</v>
      </c>
      <c r="K8" t="s">
        <v>80</v>
      </c>
      <c r="L8" t="s">
        <v>80</v>
      </c>
      <c r="M8" t="s">
        <v>81</v>
      </c>
      <c r="N8">
        <v>10107.697528999999</v>
      </c>
      <c r="O8" s="1">
        <v>352.68509399999999</v>
      </c>
      <c r="P8" t="s">
        <v>82</v>
      </c>
      <c r="Q8" t="s">
        <v>49</v>
      </c>
      <c r="R8" t="s">
        <v>50</v>
      </c>
      <c r="S8" t="s">
        <v>83</v>
      </c>
      <c r="T8" t="s">
        <v>83</v>
      </c>
    </row>
    <row r="9" spans="1:20" x14ac:dyDescent="0.3">
      <c r="A9">
        <v>13</v>
      </c>
      <c r="B9" t="s">
        <v>15</v>
      </c>
      <c r="C9">
        <v>14</v>
      </c>
      <c r="D9">
        <v>17363</v>
      </c>
      <c r="E9" t="s">
        <v>87</v>
      </c>
      <c r="F9">
        <v>13901.924768000001</v>
      </c>
      <c r="G9" t="s">
        <v>77</v>
      </c>
      <c r="H9" t="s">
        <v>78</v>
      </c>
      <c r="I9" t="s">
        <v>88</v>
      </c>
      <c r="J9" t="s">
        <v>80</v>
      </c>
      <c r="K9" t="s">
        <v>80</v>
      </c>
      <c r="L9" t="s">
        <v>80</v>
      </c>
      <c r="M9" t="s">
        <v>81</v>
      </c>
      <c r="N9">
        <v>13901.924558000001</v>
      </c>
      <c r="O9" s="1">
        <v>454.08440200000001</v>
      </c>
      <c r="P9" t="s">
        <v>82</v>
      </c>
      <c r="Q9" t="s">
        <v>49</v>
      </c>
      <c r="R9" t="s">
        <v>50</v>
      </c>
      <c r="S9" t="s">
        <v>83</v>
      </c>
      <c r="T9" t="s">
        <v>83</v>
      </c>
    </row>
    <row r="10" spans="1:20" x14ac:dyDescent="0.3">
      <c r="A10">
        <v>14</v>
      </c>
      <c r="B10" t="s">
        <v>15</v>
      </c>
      <c r="C10">
        <v>15</v>
      </c>
      <c r="D10">
        <v>17364</v>
      </c>
      <c r="E10" t="s">
        <v>87</v>
      </c>
      <c r="F10">
        <v>12339.16424</v>
      </c>
      <c r="G10" t="s">
        <v>77</v>
      </c>
      <c r="H10" t="s">
        <v>78</v>
      </c>
      <c r="I10" t="s">
        <v>88</v>
      </c>
      <c r="J10" t="s">
        <v>80</v>
      </c>
      <c r="K10" t="s">
        <v>80</v>
      </c>
      <c r="L10" t="s">
        <v>80</v>
      </c>
      <c r="M10" t="s">
        <v>81</v>
      </c>
      <c r="N10">
        <v>10161.352602000001</v>
      </c>
      <c r="O10" s="1">
        <v>278.33540499999998</v>
      </c>
      <c r="P10" t="s">
        <v>82</v>
      </c>
      <c r="Q10" t="s">
        <v>49</v>
      </c>
      <c r="R10" t="s">
        <v>50</v>
      </c>
      <c r="S10" t="s">
        <v>83</v>
      </c>
      <c r="T10" t="s">
        <v>83</v>
      </c>
    </row>
    <row r="11" spans="1:20" x14ac:dyDescent="0.3">
      <c r="A11">
        <v>15</v>
      </c>
      <c r="B11" t="s">
        <v>15</v>
      </c>
      <c r="C11">
        <v>16</v>
      </c>
      <c r="D11">
        <v>17368</v>
      </c>
      <c r="E11" t="s">
        <v>87</v>
      </c>
      <c r="F11">
        <v>26142.151600000001</v>
      </c>
      <c r="G11" t="s">
        <v>77</v>
      </c>
      <c r="H11" t="s">
        <v>78</v>
      </c>
      <c r="I11" t="s">
        <v>88</v>
      </c>
      <c r="J11" t="s">
        <v>80</v>
      </c>
      <c r="K11" t="s">
        <v>80</v>
      </c>
      <c r="L11" t="s">
        <v>80</v>
      </c>
      <c r="M11" t="s">
        <v>81</v>
      </c>
      <c r="N11">
        <v>26142.151505000002</v>
      </c>
      <c r="O11" s="1">
        <v>1565.9925720000001</v>
      </c>
      <c r="P11" t="s">
        <v>82</v>
      </c>
      <c r="Q11" t="s">
        <v>49</v>
      </c>
      <c r="R11" t="s">
        <v>50</v>
      </c>
      <c r="S11" t="s">
        <v>83</v>
      </c>
      <c r="T11" t="s">
        <v>83</v>
      </c>
    </row>
    <row r="12" spans="1:20" x14ac:dyDescent="0.3">
      <c r="A12">
        <v>16</v>
      </c>
      <c r="B12" t="s">
        <v>15</v>
      </c>
      <c r="C12">
        <v>17</v>
      </c>
      <c r="D12">
        <v>17373</v>
      </c>
      <c r="E12" t="s">
        <v>87</v>
      </c>
      <c r="F12">
        <v>72791.362431999994</v>
      </c>
      <c r="G12" t="s">
        <v>77</v>
      </c>
      <c r="H12" t="s">
        <v>78</v>
      </c>
      <c r="I12" t="s">
        <v>88</v>
      </c>
      <c r="J12" t="s">
        <v>80</v>
      </c>
      <c r="K12" t="s">
        <v>80</v>
      </c>
      <c r="L12" t="s">
        <v>80</v>
      </c>
      <c r="M12" t="s">
        <v>81</v>
      </c>
      <c r="N12">
        <v>51229.485798000002</v>
      </c>
      <c r="O12" s="1">
        <v>2181.8351779999998</v>
      </c>
      <c r="P12" t="s">
        <v>82</v>
      </c>
      <c r="Q12" t="s">
        <v>49</v>
      </c>
      <c r="R12" t="s">
        <v>50</v>
      </c>
      <c r="S12" t="s">
        <v>83</v>
      </c>
      <c r="T12" t="s">
        <v>83</v>
      </c>
    </row>
    <row r="13" spans="1:20" x14ac:dyDescent="0.3">
      <c r="A13">
        <v>17</v>
      </c>
      <c r="B13" t="s">
        <v>15</v>
      </c>
      <c r="C13">
        <v>18</v>
      </c>
      <c r="D13">
        <v>17382</v>
      </c>
      <c r="E13" t="s">
        <v>87</v>
      </c>
      <c r="F13">
        <v>60812.494704999997</v>
      </c>
      <c r="G13" t="s">
        <v>77</v>
      </c>
      <c r="H13" t="s">
        <v>78</v>
      </c>
      <c r="I13" t="s">
        <v>88</v>
      </c>
      <c r="J13" t="s">
        <v>80</v>
      </c>
      <c r="K13" t="s">
        <v>80</v>
      </c>
      <c r="L13" t="s">
        <v>80</v>
      </c>
      <c r="M13" t="s">
        <v>81</v>
      </c>
      <c r="N13">
        <v>53456.154948000003</v>
      </c>
      <c r="O13" s="1">
        <v>4731.765179</v>
      </c>
      <c r="P13" t="s">
        <v>82</v>
      </c>
      <c r="Q13" t="s">
        <v>49</v>
      </c>
      <c r="R13" t="s">
        <v>50</v>
      </c>
      <c r="S13" t="s">
        <v>83</v>
      </c>
      <c r="T13" t="s">
        <v>83</v>
      </c>
    </row>
    <row r="14" spans="1:20" x14ac:dyDescent="0.3">
      <c r="A14">
        <v>18</v>
      </c>
      <c r="B14" t="s">
        <v>15</v>
      </c>
      <c r="C14">
        <v>19</v>
      </c>
      <c r="D14">
        <v>18772</v>
      </c>
      <c r="E14" t="s">
        <v>76</v>
      </c>
      <c r="F14">
        <v>19482.756463999998</v>
      </c>
      <c r="G14" t="s">
        <v>77</v>
      </c>
      <c r="H14" t="s">
        <v>78</v>
      </c>
      <c r="I14" t="s">
        <v>79</v>
      </c>
      <c r="J14" t="s">
        <v>80</v>
      </c>
      <c r="K14" t="s">
        <v>80</v>
      </c>
      <c r="L14" t="s">
        <v>80</v>
      </c>
      <c r="M14" t="s">
        <v>81</v>
      </c>
      <c r="N14">
        <v>19482.756425</v>
      </c>
      <c r="O14" s="1">
        <v>857.82860300000004</v>
      </c>
      <c r="P14" t="s">
        <v>82</v>
      </c>
      <c r="Q14" t="s">
        <v>49</v>
      </c>
      <c r="R14" t="s">
        <v>50</v>
      </c>
      <c r="S14" t="s">
        <v>83</v>
      </c>
      <c r="T14" t="s">
        <v>83</v>
      </c>
    </row>
    <row r="15" spans="1:20" x14ac:dyDescent="0.3">
      <c r="A15">
        <v>19</v>
      </c>
      <c r="B15" t="s">
        <v>15</v>
      </c>
      <c r="C15">
        <v>20</v>
      </c>
      <c r="D15">
        <v>18788</v>
      </c>
      <c r="E15" t="s">
        <v>76</v>
      </c>
      <c r="F15">
        <v>31151.080151999999</v>
      </c>
      <c r="G15" t="s">
        <v>77</v>
      </c>
      <c r="H15" t="s">
        <v>78</v>
      </c>
      <c r="I15" t="s">
        <v>79</v>
      </c>
      <c r="J15" t="s">
        <v>80</v>
      </c>
      <c r="K15" t="s">
        <v>80</v>
      </c>
      <c r="L15" t="s">
        <v>80</v>
      </c>
      <c r="M15" t="s">
        <v>81</v>
      </c>
      <c r="N15">
        <v>28679.791995</v>
      </c>
      <c r="O15" s="1">
        <v>1306.1108979999999</v>
      </c>
      <c r="P15" t="s">
        <v>82</v>
      </c>
      <c r="Q15" t="s">
        <v>49</v>
      </c>
      <c r="R15" t="s">
        <v>50</v>
      </c>
      <c r="S15" t="s">
        <v>83</v>
      </c>
      <c r="T15" t="s">
        <v>83</v>
      </c>
    </row>
    <row r="16" spans="1:20" x14ac:dyDescent="0.3">
      <c r="A16">
        <v>20</v>
      </c>
      <c r="B16" t="s">
        <v>15</v>
      </c>
      <c r="C16">
        <v>21</v>
      </c>
      <c r="D16">
        <v>21927</v>
      </c>
      <c r="E16" t="s">
        <v>89</v>
      </c>
      <c r="F16">
        <v>13690.971427</v>
      </c>
      <c r="G16" t="s">
        <v>77</v>
      </c>
      <c r="H16" t="s">
        <v>90</v>
      </c>
      <c r="I16" t="s">
        <v>86</v>
      </c>
      <c r="J16" t="s">
        <v>80</v>
      </c>
      <c r="K16" t="s">
        <v>80</v>
      </c>
      <c r="L16" t="s">
        <v>80</v>
      </c>
      <c r="M16" t="s">
        <v>81</v>
      </c>
      <c r="N16">
        <v>13690.971659999999</v>
      </c>
      <c r="O16" s="1">
        <v>282.76486499999999</v>
      </c>
      <c r="P16" t="s">
        <v>82</v>
      </c>
      <c r="Q16" t="s">
        <v>49</v>
      </c>
      <c r="R16" t="s">
        <v>50</v>
      </c>
      <c r="S16" t="s">
        <v>83</v>
      </c>
      <c r="T16" t="s">
        <v>83</v>
      </c>
    </row>
    <row r="17" spans="1:20" x14ac:dyDescent="0.3">
      <c r="A17">
        <v>21</v>
      </c>
      <c r="B17" t="s">
        <v>15</v>
      </c>
      <c r="C17">
        <v>22</v>
      </c>
      <c r="D17">
        <v>21978</v>
      </c>
      <c r="E17" t="s">
        <v>89</v>
      </c>
      <c r="F17">
        <v>42247.118434000004</v>
      </c>
      <c r="G17" t="s">
        <v>77</v>
      </c>
      <c r="H17" t="s">
        <v>90</v>
      </c>
      <c r="I17" t="s">
        <v>86</v>
      </c>
      <c r="J17" t="s">
        <v>80</v>
      </c>
      <c r="K17" t="s">
        <v>80</v>
      </c>
      <c r="L17" t="s">
        <v>80</v>
      </c>
      <c r="M17" t="s">
        <v>81</v>
      </c>
      <c r="N17">
        <v>41858.164016000002</v>
      </c>
      <c r="O17" s="1">
        <v>1284.803946</v>
      </c>
      <c r="P17" t="s">
        <v>82</v>
      </c>
      <c r="Q17" t="s">
        <v>49</v>
      </c>
      <c r="R17" t="s">
        <v>50</v>
      </c>
      <c r="S17" t="s">
        <v>83</v>
      </c>
      <c r="T17" t="s">
        <v>83</v>
      </c>
    </row>
    <row r="18" spans="1:20" x14ac:dyDescent="0.3">
      <c r="A18">
        <v>22</v>
      </c>
      <c r="B18" t="s">
        <v>15</v>
      </c>
      <c r="C18">
        <v>23</v>
      </c>
      <c r="D18">
        <v>21980</v>
      </c>
      <c r="E18" t="s">
        <v>89</v>
      </c>
      <c r="F18">
        <v>8388.5036099999998</v>
      </c>
      <c r="G18" t="s">
        <v>77</v>
      </c>
      <c r="H18" t="s">
        <v>90</v>
      </c>
      <c r="I18" t="s">
        <v>86</v>
      </c>
      <c r="J18" t="s">
        <v>80</v>
      </c>
      <c r="K18" t="s">
        <v>80</v>
      </c>
      <c r="L18" t="s">
        <v>80</v>
      </c>
      <c r="M18" t="s">
        <v>81</v>
      </c>
      <c r="N18">
        <v>8429.8255640000007</v>
      </c>
      <c r="O18" s="1">
        <v>157.083212</v>
      </c>
      <c r="P18" t="s">
        <v>82</v>
      </c>
      <c r="Q18" t="s">
        <v>49</v>
      </c>
      <c r="R18" t="s">
        <v>50</v>
      </c>
      <c r="S18" t="s">
        <v>83</v>
      </c>
      <c r="T18" t="s">
        <v>83</v>
      </c>
    </row>
    <row r="19" spans="1:20" x14ac:dyDescent="0.3">
      <c r="A19">
        <v>23</v>
      </c>
      <c r="B19" t="s">
        <v>15</v>
      </c>
      <c r="C19">
        <v>24</v>
      </c>
      <c r="D19">
        <v>21997</v>
      </c>
      <c r="E19" t="s">
        <v>89</v>
      </c>
      <c r="F19">
        <v>17028.684109000002</v>
      </c>
      <c r="G19" t="s">
        <v>77</v>
      </c>
      <c r="H19" t="s">
        <v>90</v>
      </c>
      <c r="I19" t="s">
        <v>86</v>
      </c>
      <c r="J19" t="s">
        <v>80</v>
      </c>
      <c r="K19" t="s">
        <v>80</v>
      </c>
      <c r="L19" t="s">
        <v>80</v>
      </c>
      <c r="M19" t="s">
        <v>81</v>
      </c>
      <c r="N19">
        <v>5794.3726820000002</v>
      </c>
      <c r="O19" s="1">
        <v>158.25480400000001</v>
      </c>
      <c r="P19" t="s">
        <v>82</v>
      </c>
      <c r="Q19" t="s">
        <v>49</v>
      </c>
      <c r="R19" t="s">
        <v>50</v>
      </c>
      <c r="S19" t="s">
        <v>83</v>
      </c>
      <c r="T19" t="s">
        <v>83</v>
      </c>
    </row>
    <row r="20" spans="1:20" x14ac:dyDescent="0.3">
      <c r="A20">
        <v>24</v>
      </c>
      <c r="B20" t="s">
        <v>15</v>
      </c>
      <c r="C20">
        <v>25</v>
      </c>
      <c r="D20">
        <v>22017</v>
      </c>
      <c r="E20" t="s">
        <v>89</v>
      </c>
      <c r="F20">
        <v>100864.797081</v>
      </c>
      <c r="G20" t="s">
        <v>77</v>
      </c>
      <c r="H20" t="s">
        <v>90</v>
      </c>
      <c r="I20" t="s">
        <v>86</v>
      </c>
      <c r="J20" t="s">
        <v>80</v>
      </c>
      <c r="K20" t="s">
        <v>80</v>
      </c>
      <c r="L20" t="s">
        <v>80</v>
      </c>
      <c r="M20" t="s">
        <v>81</v>
      </c>
      <c r="N20">
        <v>70142.754858</v>
      </c>
      <c r="O20" s="1">
        <v>4039.5063420000001</v>
      </c>
      <c r="P20" t="s">
        <v>82</v>
      </c>
      <c r="Q20" t="s">
        <v>49</v>
      </c>
      <c r="R20" t="s">
        <v>50</v>
      </c>
      <c r="S20" t="s">
        <v>83</v>
      </c>
      <c r="T20" t="s">
        <v>83</v>
      </c>
    </row>
    <row r="21" spans="1:20" x14ac:dyDescent="0.3">
      <c r="A21">
        <v>25</v>
      </c>
      <c r="B21" t="s">
        <v>15</v>
      </c>
      <c r="C21">
        <v>26</v>
      </c>
      <c r="D21">
        <v>22071</v>
      </c>
      <c r="E21" t="s">
        <v>89</v>
      </c>
      <c r="F21">
        <v>18020.170203999998</v>
      </c>
      <c r="G21" t="s">
        <v>77</v>
      </c>
      <c r="H21" t="s">
        <v>90</v>
      </c>
      <c r="I21" t="s">
        <v>86</v>
      </c>
      <c r="J21" t="s">
        <v>80</v>
      </c>
      <c r="K21" t="s">
        <v>80</v>
      </c>
      <c r="L21" t="s">
        <v>80</v>
      </c>
      <c r="M21" t="s">
        <v>81</v>
      </c>
      <c r="N21">
        <v>18020.170302999999</v>
      </c>
      <c r="O21" s="1">
        <v>790.77662599999996</v>
      </c>
      <c r="P21" t="s">
        <v>82</v>
      </c>
      <c r="Q21" t="s">
        <v>49</v>
      </c>
      <c r="R21" t="s">
        <v>50</v>
      </c>
      <c r="S21" t="s">
        <v>83</v>
      </c>
      <c r="T21" t="s">
        <v>83</v>
      </c>
    </row>
    <row r="22" spans="1:20" x14ac:dyDescent="0.3">
      <c r="A22">
        <v>26</v>
      </c>
      <c r="B22" t="s">
        <v>15</v>
      </c>
      <c r="C22">
        <v>27</v>
      </c>
      <c r="D22">
        <v>22101</v>
      </c>
      <c r="E22" t="s">
        <v>89</v>
      </c>
      <c r="F22">
        <v>28478.753484000001</v>
      </c>
      <c r="G22" t="s">
        <v>77</v>
      </c>
      <c r="H22" t="s">
        <v>90</v>
      </c>
      <c r="I22" t="s">
        <v>86</v>
      </c>
      <c r="J22" t="s">
        <v>80</v>
      </c>
      <c r="K22" t="s">
        <v>80</v>
      </c>
      <c r="L22" t="s">
        <v>80</v>
      </c>
      <c r="M22" t="s">
        <v>81</v>
      </c>
      <c r="N22">
        <v>28478.753259000001</v>
      </c>
      <c r="O22" s="1">
        <v>671.06707700000004</v>
      </c>
      <c r="P22" t="s">
        <v>82</v>
      </c>
      <c r="Q22" t="s">
        <v>49</v>
      </c>
      <c r="R22" t="s">
        <v>50</v>
      </c>
      <c r="S22" t="s">
        <v>83</v>
      </c>
      <c r="T22" t="s">
        <v>83</v>
      </c>
    </row>
    <row r="23" spans="1:20" x14ac:dyDescent="0.3">
      <c r="A23">
        <v>27</v>
      </c>
      <c r="B23" t="s">
        <v>15</v>
      </c>
      <c r="C23">
        <v>28</v>
      </c>
      <c r="D23">
        <v>35866</v>
      </c>
      <c r="E23" t="s">
        <v>91</v>
      </c>
      <c r="F23">
        <v>40224.894538</v>
      </c>
      <c r="G23" t="s">
        <v>77</v>
      </c>
      <c r="H23" t="s">
        <v>90</v>
      </c>
      <c r="I23" t="s">
        <v>88</v>
      </c>
      <c r="J23" t="s">
        <v>80</v>
      </c>
      <c r="K23" t="s">
        <v>80</v>
      </c>
      <c r="L23" t="s">
        <v>80</v>
      </c>
      <c r="M23" t="s">
        <v>81</v>
      </c>
      <c r="N23">
        <v>16625.193938</v>
      </c>
      <c r="O23" s="1">
        <v>361.36117100000001</v>
      </c>
      <c r="P23" t="s">
        <v>82</v>
      </c>
      <c r="Q23" t="s">
        <v>49</v>
      </c>
      <c r="R23" t="s">
        <v>50</v>
      </c>
      <c r="S23" t="s">
        <v>83</v>
      </c>
      <c r="T23" t="s">
        <v>83</v>
      </c>
    </row>
    <row r="24" spans="1:20" x14ac:dyDescent="0.3">
      <c r="A24">
        <v>28</v>
      </c>
      <c r="B24" t="s">
        <v>15</v>
      </c>
      <c r="C24">
        <v>29</v>
      </c>
      <c r="D24">
        <v>35890</v>
      </c>
      <c r="E24" t="s">
        <v>91</v>
      </c>
      <c r="F24">
        <v>23914.081657999999</v>
      </c>
      <c r="G24" t="s">
        <v>77</v>
      </c>
      <c r="H24" t="s">
        <v>90</v>
      </c>
      <c r="I24" t="s">
        <v>88</v>
      </c>
      <c r="J24" t="s">
        <v>80</v>
      </c>
      <c r="K24" t="s">
        <v>80</v>
      </c>
      <c r="L24" t="s">
        <v>80</v>
      </c>
      <c r="M24" t="s">
        <v>81</v>
      </c>
      <c r="N24">
        <v>12670.080985000001</v>
      </c>
      <c r="O24" s="1">
        <v>177.71399199999999</v>
      </c>
      <c r="P24" t="s">
        <v>82</v>
      </c>
      <c r="Q24" t="s">
        <v>49</v>
      </c>
      <c r="R24" t="s">
        <v>50</v>
      </c>
      <c r="S24" t="s">
        <v>83</v>
      </c>
      <c r="T24" t="s">
        <v>83</v>
      </c>
    </row>
    <row r="25" spans="1:20" x14ac:dyDescent="0.3">
      <c r="A25">
        <v>29</v>
      </c>
      <c r="B25" t="s">
        <v>15</v>
      </c>
      <c r="C25">
        <v>30</v>
      </c>
      <c r="D25">
        <v>36044</v>
      </c>
      <c r="E25" t="s">
        <v>91</v>
      </c>
      <c r="F25">
        <v>51607.055372000003</v>
      </c>
      <c r="G25" t="s">
        <v>77</v>
      </c>
      <c r="H25" t="s">
        <v>90</v>
      </c>
      <c r="I25" t="s">
        <v>88</v>
      </c>
      <c r="J25" t="s">
        <v>80</v>
      </c>
      <c r="K25" t="s">
        <v>80</v>
      </c>
      <c r="L25" t="s">
        <v>80</v>
      </c>
      <c r="M25" t="s">
        <v>81</v>
      </c>
      <c r="N25">
        <v>50831.248131</v>
      </c>
      <c r="O25" s="1">
        <v>2713.3345429999999</v>
      </c>
      <c r="P25" t="s">
        <v>82</v>
      </c>
      <c r="Q25" t="s">
        <v>49</v>
      </c>
      <c r="R25" t="s">
        <v>50</v>
      </c>
      <c r="S25" t="s">
        <v>83</v>
      </c>
      <c r="T25" t="s">
        <v>83</v>
      </c>
    </row>
    <row r="26" spans="1:20" x14ac:dyDescent="0.3">
      <c r="A26">
        <v>30</v>
      </c>
      <c r="B26" t="s">
        <v>15</v>
      </c>
      <c r="C26">
        <v>31</v>
      </c>
      <c r="D26">
        <v>36086</v>
      </c>
      <c r="E26" t="s">
        <v>91</v>
      </c>
      <c r="F26">
        <v>12559.778028999999</v>
      </c>
      <c r="G26" t="s">
        <v>77</v>
      </c>
      <c r="H26" t="s">
        <v>90</v>
      </c>
      <c r="I26" t="s">
        <v>88</v>
      </c>
      <c r="J26" t="s">
        <v>80</v>
      </c>
      <c r="K26" t="s">
        <v>80</v>
      </c>
      <c r="L26" t="s">
        <v>80</v>
      </c>
      <c r="M26" t="s">
        <v>81</v>
      </c>
      <c r="N26">
        <v>13310.598959999999</v>
      </c>
      <c r="O26" s="1">
        <v>486.37884300000002</v>
      </c>
      <c r="P26" t="s">
        <v>82</v>
      </c>
      <c r="Q26" t="s">
        <v>49</v>
      </c>
      <c r="R26" t="s">
        <v>50</v>
      </c>
      <c r="S26" t="s">
        <v>83</v>
      </c>
      <c r="T26" t="s">
        <v>83</v>
      </c>
    </row>
    <row r="27" spans="1:20" x14ac:dyDescent="0.3">
      <c r="O27" s="1">
        <f>SUM(O3:O26)</f>
        <v>32744.708867000005</v>
      </c>
      <c r="P27" s="3">
        <f>(O27*100)/O28</f>
        <v>45.833334080315787</v>
      </c>
    </row>
    <row r="28" spans="1:20" x14ac:dyDescent="0.3">
      <c r="O28" s="1">
        <v>71443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D832C-30F4-4C1D-B78F-E32519A6FD8C}">
  <dimension ref="A1:T4"/>
  <sheetViews>
    <sheetView workbookViewId="0">
      <selection activeCell="G1" sqref="G1:O4"/>
    </sheetView>
  </sheetViews>
  <sheetFormatPr baseColWidth="10" defaultRowHeight="14.4" x14ac:dyDescent="0.25"/>
  <cols>
    <col min="1" max="1" width="11.5546875" style="45"/>
    <col min="2" max="6" width="0" style="45" hidden="1" customWidth="1"/>
    <col min="7" max="7" width="11.5546875" style="45"/>
    <col min="8" max="8" width="11.88671875" style="45" bestFit="1" customWidth="1"/>
    <col min="9" max="9" width="11.5546875" style="45"/>
    <col min="10" max="12" width="0" style="45" hidden="1" customWidth="1"/>
    <col min="13" max="13" width="21.44140625" style="45" bestFit="1" customWidth="1"/>
    <col min="14" max="14" width="0" style="45" hidden="1" customWidth="1"/>
    <col min="15" max="16384" width="11.5546875" style="45"/>
  </cols>
  <sheetData>
    <row r="1" spans="1:20" x14ac:dyDescent="0.25">
      <c r="A1" s="46" t="s">
        <v>0</v>
      </c>
      <c r="B1" s="47" t="s">
        <v>1</v>
      </c>
      <c r="C1" s="47" t="s">
        <v>63</v>
      </c>
      <c r="D1" s="47" t="s">
        <v>2</v>
      </c>
      <c r="E1" s="47" t="s">
        <v>64</v>
      </c>
      <c r="F1" s="47" t="s">
        <v>13</v>
      </c>
      <c r="G1" s="47" t="s">
        <v>65</v>
      </c>
      <c r="H1" s="47" t="s">
        <v>66</v>
      </c>
      <c r="I1" s="47" t="s">
        <v>67</v>
      </c>
      <c r="J1" s="47" t="s">
        <v>68</v>
      </c>
      <c r="K1" s="47" t="s">
        <v>69</v>
      </c>
      <c r="L1" s="47" t="s">
        <v>70</v>
      </c>
      <c r="M1" s="47" t="s">
        <v>71</v>
      </c>
      <c r="N1" s="47" t="s">
        <v>72</v>
      </c>
      <c r="O1" s="47" t="s">
        <v>93</v>
      </c>
      <c r="P1" s="47" t="s">
        <v>73</v>
      </c>
      <c r="Q1" s="47" t="s">
        <v>45</v>
      </c>
      <c r="R1" s="47" t="s">
        <v>46</v>
      </c>
      <c r="S1" s="47" t="s">
        <v>74</v>
      </c>
      <c r="T1" s="48" t="s">
        <v>75</v>
      </c>
    </row>
    <row r="2" spans="1:20" x14ac:dyDescent="0.25">
      <c r="A2" s="49">
        <v>18</v>
      </c>
      <c r="B2" s="50" t="s">
        <v>15</v>
      </c>
      <c r="C2" s="50">
        <v>19</v>
      </c>
      <c r="D2" s="50">
        <v>18772</v>
      </c>
      <c r="E2" s="50" t="s">
        <v>76</v>
      </c>
      <c r="F2" s="50">
        <v>19482.756463999998</v>
      </c>
      <c r="G2" s="50" t="s">
        <v>77</v>
      </c>
      <c r="H2" s="50" t="s">
        <v>78</v>
      </c>
      <c r="I2" s="50" t="s">
        <v>79</v>
      </c>
      <c r="J2" s="50" t="s">
        <v>80</v>
      </c>
      <c r="K2" s="50" t="s">
        <v>80</v>
      </c>
      <c r="L2" s="50" t="s">
        <v>80</v>
      </c>
      <c r="M2" s="50" t="s">
        <v>81</v>
      </c>
      <c r="N2" s="50">
        <v>19482.756425</v>
      </c>
      <c r="O2" s="55">
        <v>857.82860300000004</v>
      </c>
      <c r="P2" s="50" t="s">
        <v>82</v>
      </c>
      <c r="Q2" s="50" t="s">
        <v>49</v>
      </c>
      <c r="R2" s="50" t="s">
        <v>50</v>
      </c>
      <c r="S2" s="50" t="s">
        <v>83</v>
      </c>
      <c r="T2" s="51" t="s">
        <v>83</v>
      </c>
    </row>
    <row r="3" spans="1:20" ht="15.05" thickBot="1" x14ac:dyDescent="0.3">
      <c r="A3" s="52">
        <v>19</v>
      </c>
      <c r="B3" s="53" t="s">
        <v>15</v>
      </c>
      <c r="C3" s="53">
        <v>20</v>
      </c>
      <c r="D3" s="53">
        <v>18788</v>
      </c>
      <c r="E3" s="53" t="s">
        <v>76</v>
      </c>
      <c r="F3" s="53">
        <v>31151.080151999999</v>
      </c>
      <c r="G3" s="53" t="s">
        <v>77</v>
      </c>
      <c r="H3" s="53" t="s">
        <v>78</v>
      </c>
      <c r="I3" s="53" t="s">
        <v>79</v>
      </c>
      <c r="J3" s="53" t="s">
        <v>80</v>
      </c>
      <c r="K3" s="53" t="s">
        <v>80</v>
      </c>
      <c r="L3" s="53" t="s">
        <v>80</v>
      </c>
      <c r="M3" s="53" t="s">
        <v>81</v>
      </c>
      <c r="N3" s="53">
        <v>28679.791995</v>
      </c>
      <c r="O3" s="56">
        <v>1306.1108979999999</v>
      </c>
      <c r="P3" s="53" t="s">
        <v>82</v>
      </c>
      <c r="Q3" s="53" t="s">
        <v>49</v>
      </c>
      <c r="R3" s="53" t="s">
        <v>50</v>
      </c>
      <c r="S3" s="53" t="s">
        <v>83</v>
      </c>
      <c r="T3" s="54" t="s">
        <v>83</v>
      </c>
    </row>
    <row r="4" spans="1:20" x14ac:dyDescent="0.25">
      <c r="G4" s="57"/>
      <c r="H4" s="57"/>
      <c r="I4" s="57"/>
      <c r="J4" s="57"/>
      <c r="K4" s="57"/>
      <c r="L4" s="57"/>
      <c r="M4" s="57"/>
      <c r="N4" s="57"/>
      <c r="O4" s="58">
        <f>SUM(O2:O3)</f>
        <v>2163.9395009999998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05B4-B4EC-45F1-A04B-4625F505AEB8}">
  <dimension ref="A1:AE28"/>
  <sheetViews>
    <sheetView topLeftCell="Z1" workbookViewId="0">
      <selection activeCell="Z2" sqref="Z2:Z28"/>
    </sheetView>
  </sheetViews>
  <sheetFormatPr baseColWidth="10" defaultRowHeight="15.05" x14ac:dyDescent="0.3"/>
  <cols>
    <col min="1" max="25" width="0" hidden="1" customWidth="1"/>
    <col min="26" max="26" width="23" customWidth="1"/>
  </cols>
  <sheetData>
    <row r="1" spans="1:31" x14ac:dyDescent="0.3">
      <c r="A1" t="s">
        <v>94</v>
      </c>
      <c r="B1" t="s">
        <v>1</v>
      </c>
      <c r="C1" t="s">
        <v>95</v>
      </c>
      <c r="D1" t="s">
        <v>63</v>
      </c>
      <c r="E1" t="s">
        <v>2</v>
      </c>
      <c r="F1" t="s">
        <v>64</v>
      </c>
      <c r="G1" t="s">
        <v>13</v>
      </c>
      <c r="H1" t="s">
        <v>65</v>
      </c>
      <c r="I1" t="s">
        <v>66</v>
      </c>
      <c r="J1" t="s">
        <v>67</v>
      </c>
      <c r="K1" t="s">
        <v>68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45</v>
      </c>
      <c r="R1" t="s">
        <v>46</v>
      </c>
      <c r="S1" t="s">
        <v>74</v>
      </c>
      <c r="T1" t="s">
        <v>75</v>
      </c>
      <c r="U1" t="s">
        <v>96</v>
      </c>
      <c r="V1" t="s">
        <v>97</v>
      </c>
      <c r="W1" t="s">
        <v>98</v>
      </c>
      <c r="X1" t="s">
        <v>99</v>
      </c>
      <c r="Y1" t="s">
        <v>100</v>
      </c>
      <c r="Z1" t="s">
        <v>101</v>
      </c>
      <c r="AA1" t="s">
        <v>102</v>
      </c>
      <c r="AB1" t="s">
        <v>103</v>
      </c>
      <c r="AC1" t="s">
        <v>104</v>
      </c>
      <c r="AD1" t="s">
        <v>105</v>
      </c>
      <c r="AE1" t="s">
        <v>14</v>
      </c>
    </row>
    <row r="2" spans="1:31" x14ac:dyDescent="0.3">
      <c r="A2">
        <v>1</v>
      </c>
      <c r="B2" t="s">
        <v>15</v>
      </c>
      <c r="C2">
        <v>7</v>
      </c>
      <c r="D2">
        <v>8</v>
      </c>
      <c r="E2">
        <v>16318</v>
      </c>
      <c r="F2" t="s">
        <v>85</v>
      </c>
      <c r="G2">
        <v>7423.5174820000002</v>
      </c>
      <c r="H2" t="s">
        <v>77</v>
      </c>
      <c r="I2" t="s">
        <v>78</v>
      </c>
      <c r="J2" t="s">
        <v>86</v>
      </c>
      <c r="K2" t="s">
        <v>80</v>
      </c>
      <c r="L2" t="s">
        <v>80</v>
      </c>
      <c r="M2" t="s">
        <v>80</v>
      </c>
      <c r="N2" t="s">
        <v>81</v>
      </c>
      <c r="O2">
        <v>7423.5178020000003</v>
      </c>
      <c r="P2" t="s">
        <v>82</v>
      </c>
      <c r="Q2" t="s">
        <v>49</v>
      </c>
      <c r="R2" t="s">
        <v>50</v>
      </c>
      <c r="S2" t="s">
        <v>83</v>
      </c>
      <c r="T2" t="s">
        <v>83</v>
      </c>
      <c r="U2">
        <v>1950</v>
      </c>
      <c r="V2">
        <v>160830011</v>
      </c>
      <c r="W2">
        <v>16</v>
      </c>
      <c r="X2">
        <v>83</v>
      </c>
      <c r="Y2">
        <v>11</v>
      </c>
      <c r="Z2" t="s">
        <v>106</v>
      </c>
      <c r="AA2" t="s">
        <v>107</v>
      </c>
      <c r="AB2">
        <v>126.68249</v>
      </c>
      <c r="AC2">
        <v>0</v>
      </c>
      <c r="AD2">
        <v>844.83287600000006</v>
      </c>
      <c r="AE2">
        <v>39571.432744999998</v>
      </c>
    </row>
    <row r="3" spans="1:31" x14ac:dyDescent="0.3">
      <c r="A3">
        <v>2</v>
      </c>
      <c r="B3" t="s">
        <v>15</v>
      </c>
      <c r="C3">
        <v>8</v>
      </c>
      <c r="D3">
        <v>9</v>
      </c>
      <c r="E3">
        <v>16322</v>
      </c>
      <c r="F3" t="s">
        <v>85</v>
      </c>
      <c r="G3">
        <v>14977.660825999999</v>
      </c>
      <c r="H3" t="s">
        <v>77</v>
      </c>
      <c r="I3" t="s">
        <v>78</v>
      </c>
      <c r="J3" t="s">
        <v>86</v>
      </c>
      <c r="K3" t="s">
        <v>80</v>
      </c>
      <c r="L3" t="s">
        <v>80</v>
      </c>
      <c r="M3" t="s">
        <v>80</v>
      </c>
      <c r="N3" t="s">
        <v>81</v>
      </c>
      <c r="O3">
        <v>14977.660839</v>
      </c>
      <c r="P3" t="s">
        <v>82</v>
      </c>
      <c r="Q3" t="s">
        <v>49</v>
      </c>
      <c r="R3" t="s">
        <v>50</v>
      </c>
      <c r="S3" t="s">
        <v>83</v>
      </c>
      <c r="T3" t="s">
        <v>83</v>
      </c>
      <c r="U3">
        <v>1941</v>
      </c>
      <c r="V3">
        <v>160830020</v>
      </c>
      <c r="W3">
        <v>16</v>
      </c>
      <c r="X3">
        <v>83</v>
      </c>
      <c r="Y3">
        <v>20</v>
      </c>
      <c r="Z3" t="s">
        <v>108</v>
      </c>
      <c r="AA3" t="s">
        <v>107</v>
      </c>
      <c r="AB3">
        <v>24.502569999999999</v>
      </c>
      <c r="AC3">
        <v>0</v>
      </c>
      <c r="AD3">
        <v>3905.1499450000001</v>
      </c>
      <c r="AE3">
        <v>223158.747194</v>
      </c>
    </row>
    <row r="4" spans="1:31" x14ac:dyDescent="0.3">
      <c r="A4">
        <v>3</v>
      </c>
      <c r="B4" t="s">
        <v>15</v>
      </c>
      <c r="C4">
        <v>9</v>
      </c>
      <c r="D4">
        <v>10</v>
      </c>
      <c r="E4">
        <v>16323</v>
      </c>
      <c r="F4" t="s">
        <v>85</v>
      </c>
      <c r="G4">
        <v>30614.845733999999</v>
      </c>
      <c r="H4" t="s">
        <v>77</v>
      </c>
      <c r="I4" t="s">
        <v>78</v>
      </c>
      <c r="J4" t="s">
        <v>86</v>
      </c>
      <c r="K4" t="s">
        <v>80</v>
      </c>
      <c r="L4" t="s">
        <v>80</v>
      </c>
      <c r="M4" t="s">
        <v>80</v>
      </c>
      <c r="N4" t="s">
        <v>81</v>
      </c>
      <c r="O4">
        <v>30614.845541999999</v>
      </c>
      <c r="P4" t="s">
        <v>82</v>
      </c>
      <c r="Q4" t="s">
        <v>49</v>
      </c>
      <c r="R4" t="s">
        <v>50</v>
      </c>
      <c r="S4" t="s">
        <v>83</v>
      </c>
      <c r="T4" t="s">
        <v>83</v>
      </c>
      <c r="U4">
        <v>1916</v>
      </c>
      <c r="V4">
        <v>160830004</v>
      </c>
      <c r="W4">
        <v>16</v>
      </c>
      <c r="X4">
        <v>83</v>
      </c>
      <c r="Y4">
        <v>4</v>
      </c>
      <c r="Z4" t="s">
        <v>109</v>
      </c>
      <c r="AA4" t="s">
        <v>107</v>
      </c>
      <c r="AB4">
        <v>65.782101999999995</v>
      </c>
      <c r="AC4">
        <v>0</v>
      </c>
      <c r="AD4">
        <v>6162.2173759999996</v>
      </c>
      <c r="AE4">
        <v>636108.50364600006</v>
      </c>
    </row>
    <row r="5" spans="1:31" x14ac:dyDescent="0.3">
      <c r="A5">
        <v>4</v>
      </c>
      <c r="B5" t="s">
        <v>15</v>
      </c>
      <c r="C5">
        <v>9</v>
      </c>
      <c r="D5">
        <v>10</v>
      </c>
      <c r="E5">
        <v>16323</v>
      </c>
      <c r="F5" t="s">
        <v>85</v>
      </c>
      <c r="G5">
        <v>30614.845733999999</v>
      </c>
      <c r="H5" t="s">
        <v>77</v>
      </c>
      <c r="I5" t="s">
        <v>78</v>
      </c>
      <c r="J5" t="s">
        <v>86</v>
      </c>
      <c r="K5" t="s">
        <v>80</v>
      </c>
      <c r="L5" t="s">
        <v>80</v>
      </c>
      <c r="M5" t="s">
        <v>80</v>
      </c>
      <c r="N5" t="s">
        <v>81</v>
      </c>
      <c r="O5">
        <v>30614.845541999999</v>
      </c>
      <c r="P5" t="s">
        <v>82</v>
      </c>
      <c r="Q5" t="s">
        <v>49</v>
      </c>
      <c r="R5" t="s">
        <v>50</v>
      </c>
      <c r="S5" t="s">
        <v>83</v>
      </c>
      <c r="T5" t="s">
        <v>83</v>
      </c>
      <c r="U5">
        <v>1939</v>
      </c>
      <c r="V5">
        <v>160830034</v>
      </c>
      <c r="W5">
        <v>16</v>
      </c>
      <c r="X5">
        <v>83</v>
      </c>
      <c r="Y5">
        <v>34</v>
      </c>
      <c r="Z5" t="s">
        <v>110</v>
      </c>
      <c r="AA5" t="s">
        <v>107</v>
      </c>
      <c r="AB5">
        <v>37.571759</v>
      </c>
      <c r="AC5">
        <v>0</v>
      </c>
      <c r="AD5">
        <v>3287.6259500000001</v>
      </c>
      <c r="AE5">
        <v>375717.59318000003</v>
      </c>
    </row>
    <row r="6" spans="1:31" x14ac:dyDescent="0.3">
      <c r="A6">
        <v>5</v>
      </c>
      <c r="B6" t="s">
        <v>15</v>
      </c>
      <c r="C6">
        <v>9</v>
      </c>
      <c r="D6">
        <v>10</v>
      </c>
      <c r="E6">
        <v>16323</v>
      </c>
      <c r="F6" t="s">
        <v>85</v>
      </c>
      <c r="G6">
        <v>30614.845733999999</v>
      </c>
      <c r="H6" t="s">
        <v>77</v>
      </c>
      <c r="I6" t="s">
        <v>78</v>
      </c>
      <c r="J6" t="s">
        <v>86</v>
      </c>
      <c r="K6" t="s">
        <v>80</v>
      </c>
      <c r="L6" t="s">
        <v>80</v>
      </c>
      <c r="M6" t="s">
        <v>80</v>
      </c>
      <c r="N6" t="s">
        <v>81</v>
      </c>
      <c r="O6">
        <v>30614.845541999999</v>
      </c>
      <c r="P6" t="s">
        <v>82</v>
      </c>
      <c r="Q6" t="s">
        <v>49</v>
      </c>
      <c r="R6" t="s">
        <v>50</v>
      </c>
      <c r="S6" t="s">
        <v>83</v>
      </c>
      <c r="T6" t="s">
        <v>83</v>
      </c>
      <c r="U6">
        <v>1943</v>
      </c>
      <c r="V6">
        <v>160830063</v>
      </c>
      <c r="W6">
        <v>16</v>
      </c>
      <c r="X6">
        <v>83</v>
      </c>
      <c r="Y6">
        <v>63</v>
      </c>
      <c r="Z6" t="s">
        <v>111</v>
      </c>
      <c r="AA6" t="s">
        <v>107</v>
      </c>
      <c r="AB6">
        <v>20.608329999999999</v>
      </c>
      <c r="AC6">
        <v>0</v>
      </c>
      <c r="AD6">
        <v>2080.688103</v>
      </c>
      <c r="AE6">
        <v>206083.30448699999</v>
      </c>
    </row>
    <row r="7" spans="1:31" x14ac:dyDescent="0.3">
      <c r="A7">
        <v>6</v>
      </c>
      <c r="B7" t="s">
        <v>15</v>
      </c>
      <c r="C7">
        <v>10</v>
      </c>
      <c r="D7">
        <v>11</v>
      </c>
      <c r="E7">
        <v>16327</v>
      </c>
      <c r="F7" t="s">
        <v>85</v>
      </c>
      <c r="G7">
        <v>29625.714721</v>
      </c>
      <c r="H7" t="s">
        <v>77</v>
      </c>
      <c r="I7" t="s">
        <v>78</v>
      </c>
      <c r="J7" t="s">
        <v>86</v>
      </c>
      <c r="K7" t="s">
        <v>80</v>
      </c>
      <c r="L7" t="s">
        <v>80</v>
      </c>
      <c r="M7" t="s">
        <v>80</v>
      </c>
      <c r="N7" t="s">
        <v>81</v>
      </c>
      <c r="O7">
        <v>24742.151804000001</v>
      </c>
      <c r="P7" t="s">
        <v>82</v>
      </c>
      <c r="Q7" t="s">
        <v>49</v>
      </c>
      <c r="R7" t="s">
        <v>50</v>
      </c>
      <c r="S7" t="s">
        <v>83</v>
      </c>
      <c r="T7" t="s">
        <v>83</v>
      </c>
      <c r="U7">
        <v>1923</v>
      </c>
      <c r="V7">
        <v>160830030</v>
      </c>
      <c r="W7">
        <v>16</v>
      </c>
      <c r="X7">
        <v>83</v>
      </c>
      <c r="Y7">
        <v>30</v>
      </c>
      <c r="Z7" t="s">
        <v>112</v>
      </c>
      <c r="AA7" t="s">
        <v>107</v>
      </c>
      <c r="AB7">
        <v>12.944417</v>
      </c>
      <c r="AC7">
        <v>0</v>
      </c>
      <c r="AD7">
        <v>2875.2974290000002</v>
      </c>
      <c r="AE7">
        <v>129444.16723399999</v>
      </c>
    </row>
    <row r="8" spans="1:31" x14ac:dyDescent="0.3">
      <c r="A8">
        <v>7</v>
      </c>
      <c r="B8" t="s">
        <v>15</v>
      </c>
      <c r="C8">
        <v>10</v>
      </c>
      <c r="D8">
        <v>11</v>
      </c>
      <c r="E8">
        <v>16327</v>
      </c>
      <c r="F8" t="s">
        <v>85</v>
      </c>
      <c r="G8">
        <v>29625.714721</v>
      </c>
      <c r="H8" t="s">
        <v>77</v>
      </c>
      <c r="I8" t="s">
        <v>78</v>
      </c>
      <c r="J8" t="s">
        <v>86</v>
      </c>
      <c r="K8" t="s">
        <v>80</v>
      </c>
      <c r="L8" t="s">
        <v>80</v>
      </c>
      <c r="M8" t="s">
        <v>80</v>
      </c>
      <c r="N8" t="s">
        <v>81</v>
      </c>
      <c r="O8">
        <v>24742.151804000001</v>
      </c>
      <c r="P8" t="s">
        <v>82</v>
      </c>
      <c r="Q8" t="s">
        <v>49</v>
      </c>
      <c r="R8" t="s">
        <v>50</v>
      </c>
      <c r="S8" t="s">
        <v>83</v>
      </c>
      <c r="T8" t="s">
        <v>83</v>
      </c>
      <c r="U8">
        <v>1928</v>
      </c>
      <c r="V8">
        <v>160830044</v>
      </c>
      <c r="W8">
        <v>16</v>
      </c>
      <c r="X8">
        <v>83</v>
      </c>
      <c r="Y8">
        <v>44</v>
      </c>
      <c r="Z8" t="s">
        <v>113</v>
      </c>
      <c r="AA8" t="s">
        <v>107</v>
      </c>
      <c r="AB8">
        <v>7.7465549999999999</v>
      </c>
      <c r="AC8">
        <v>0</v>
      </c>
      <c r="AD8">
        <v>587.24345700000003</v>
      </c>
      <c r="AE8">
        <v>9680.7855689999997</v>
      </c>
    </row>
    <row r="9" spans="1:31" x14ac:dyDescent="0.3">
      <c r="A9">
        <v>8</v>
      </c>
      <c r="B9" t="s">
        <v>15</v>
      </c>
      <c r="C9">
        <v>11</v>
      </c>
      <c r="D9">
        <v>12</v>
      </c>
      <c r="E9">
        <v>16331</v>
      </c>
      <c r="F9" t="s">
        <v>85</v>
      </c>
      <c r="G9">
        <v>90986.970434000003</v>
      </c>
      <c r="H9" t="s">
        <v>77</v>
      </c>
      <c r="I9" t="s">
        <v>78</v>
      </c>
      <c r="J9" t="s">
        <v>86</v>
      </c>
      <c r="K9" t="s">
        <v>80</v>
      </c>
      <c r="L9" t="s">
        <v>80</v>
      </c>
      <c r="M9" t="s">
        <v>80</v>
      </c>
      <c r="N9" t="s">
        <v>81</v>
      </c>
      <c r="O9">
        <v>90816.565363000002</v>
      </c>
      <c r="P9" t="s">
        <v>82</v>
      </c>
      <c r="Q9" t="s">
        <v>49</v>
      </c>
      <c r="R9" t="s">
        <v>50</v>
      </c>
      <c r="S9" t="s">
        <v>83</v>
      </c>
      <c r="T9" t="s">
        <v>83</v>
      </c>
      <c r="U9">
        <v>1915</v>
      </c>
      <c r="V9">
        <v>160830003</v>
      </c>
      <c r="W9">
        <v>16</v>
      </c>
      <c r="X9">
        <v>83</v>
      </c>
      <c r="Y9">
        <v>3</v>
      </c>
      <c r="Z9" t="s">
        <v>114</v>
      </c>
      <c r="AA9" t="s">
        <v>107</v>
      </c>
      <c r="AB9">
        <v>25.128257999999999</v>
      </c>
      <c r="AC9">
        <v>0</v>
      </c>
      <c r="AD9">
        <v>3344.6532849999999</v>
      </c>
      <c r="AE9">
        <v>243131.71926400001</v>
      </c>
    </row>
    <row r="10" spans="1:31" x14ac:dyDescent="0.3">
      <c r="A10">
        <v>9</v>
      </c>
      <c r="B10" t="s">
        <v>15</v>
      </c>
      <c r="C10">
        <v>11</v>
      </c>
      <c r="D10">
        <v>12</v>
      </c>
      <c r="E10">
        <v>16331</v>
      </c>
      <c r="F10" t="s">
        <v>85</v>
      </c>
      <c r="G10">
        <v>90986.970434000003</v>
      </c>
      <c r="H10" t="s">
        <v>77</v>
      </c>
      <c r="I10" t="s">
        <v>78</v>
      </c>
      <c r="J10" t="s">
        <v>86</v>
      </c>
      <c r="K10" t="s">
        <v>80</v>
      </c>
      <c r="L10" t="s">
        <v>80</v>
      </c>
      <c r="M10" t="s">
        <v>80</v>
      </c>
      <c r="N10" t="s">
        <v>81</v>
      </c>
      <c r="O10">
        <v>90816.565363000002</v>
      </c>
      <c r="P10" t="s">
        <v>82</v>
      </c>
      <c r="Q10" t="s">
        <v>49</v>
      </c>
      <c r="R10" t="s">
        <v>50</v>
      </c>
      <c r="S10" t="s">
        <v>83</v>
      </c>
      <c r="T10" t="s">
        <v>83</v>
      </c>
      <c r="U10">
        <v>1918</v>
      </c>
      <c r="V10">
        <v>160830009</v>
      </c>
      <c r="W10">
        <v>16</v>
      </c>
      <c r="X10">
        <v>83</v>
      </c>
      <c r="Y10">
        <v>9</v>
      </c>
      <c r="Z10" t="s">
        <v>115</v>
      </c>
      <c r="AA10" t="s">
        <v>107</v>
      </c>
      <c r="AB10">
        <v>162.98518300000001</v>
      </c>
      <c r="AC10">
        <v>0</v>
      </c>
      <c r="AD10">
        <v>8014.3548600000004</v>
      </c>
      <c r="AE10">
        <v>1556677.7794580001</v>
      </c>
    </row>
    <row r="11" spans="1:31" x14ac:dyDescent="0.3">
      <c r="A11">
        <v>10</v>
      </c>
      <c r="B11" t="s">
        <v>15</v>
      </c>
      <c r="C11">
        <v>11</v>
      </c>
      <c r="D11">
        <v>12</v>
      </c>
      <c r="E11">
        <v>16331</v>
      </c>
      <c r="F11" t="s">
        <v>85</v>
      </c>
      <c r="G11">
        <v>90986.970434000003</v>
      </c>
      <c r="H11" t="s">
        <v>77</v>
      </c>
      <c r="I11" t="s">
        <v>78</v>
      </c>
      <c r="J11" t="s">
        <v>86</v>
      </c>
      <c r="K11" t="s">
        <v>80</v>
      </c>
      <c r="L11" t="s">
        <v>80</v>
      </c>
      <c r="M11" t="s">
        <v>80</v>
      </c>
      <c r="N11" t="s">
        <v>81</v>
      </c>
      <c r="O11">
        <v>90816.565363000002</v>
      </c>
      <c r="P11" t="s">
        <v>82</v>
      </c>
      <c r="Q11" t="s">
        <v>49</v>
      </c>
      <c r="R11" t="s">
        <v>50</v>
      </c>
      <c r="S11" t="s">
        <v>83</v>
      </c>
      <c r="T11" t="s">
        <v>83</v>
      </c>
      <c r="U11">
        <v>1920</v>
      </c>
      <c r="V11">
        <v>160830024</v>
      </c>
      <c r="W11">
        <v>16</v>
      </c>
      <c r="X11">
        <v>83</v>
      </c>
      <c r="Y11">
        <v>24</v>
      </c>
      <c r="Z11" t="s">
        <v>116</v>
      </c>
      <c r="AA11" t="s">
        <v>107</v>
      </c>
      <c r="AB11">
        <v>68.215151000000006</v>
      </c>
      <c r="AC11">
        <v>0</v>
      </c>
      <c r="AD11">
        <v>6370.9232760000004</v>
      </c>
      <c r="AE11">
        <v>654445.31340300001</v>
      </c>
    </row>
    <row r="12" spans="1:31" x14ac:dyDescent="0.3">
      <c r="A12">
        <v>11</v>
      </c>
      <c r="B12" t="s">
        <v>15</v>
      </c>
      <c r="C12">
        <v>11</v>
      </c>
      <c r="D12">
        <v>12</v>
      </c>
      <c r="E12">
        <v>16331</v>
      </c>
      <c r="F12" t="s">
        <v>85</v>
      </c>
      <c r="G12">
        <v>90986.970434000003</v>
      </c>
      <c r="H12" t="s">
        <v>77</v>
      </c>
      <c r="I12" t="s">
        <v>78</v>
      </c>
      <c r="J12" t="s">
        <v>86</v>
      </c>
      <c r="K12" t="s">
        <v>80</v>
      </c>
      <c r="L12" t="s">
        <v>80</v>
      </c>
      <c r="M12" t="s">
        <v>80</v>
      </c>
      <c r="N12" t="s">
        <v>81</v>
      </c>
      <c r="O12">
        <v>90816.565363000002</v>
      </c>
      <c r="P12" t="s">
        <v>82</v>
      </c>
      <c r="Q12" t="s">
        <v>49</v>
      </c>
      <c r="R12" t="s">
        <v>50</v>
      </c>
      <c r="S12" t="s">
        <v>83</v>
      </c>
      <c r="T12" t="s">
        <v>83</v>
      </c>
      <c r="U12">
        <v>1924</v>
      </c>
      <c r="V12">
        <v>160830032</v>
      </c>
      <c r="W12">
        <v>16</v>
      </c>
      <c r="X12">
        <v>83</v>
      </c>
      <c r="Y12">
        <v>32</v>
      </c>
      <c r="Z12" t="s">
        <v>117</v>
      </c>
      <c r="AA12" t="s">
        <v>107</v>
      </c>
      <c r="AB12">
        <v>7.5659840000000003</v>
      </c>
      <c r="AC12">
        <v>0</v>
      </c>
      <c r="AD12">
        <v>1269.309677</v>
      </c>
      <c r="AE12">
        <v>75659.838380000001</v>
      </c>
    </row>
    <row r="13" spans="1:31" x14ac:dyDescent="0.3">
      <c r="A13">
        <v>12</v>
      </c>
      <c r="B13" t="s">
        <v>15</v>
      </c>
      <c r="C13">
        <v>11</v>
      </c>
      <c r="D13">
        <v>12</v>
      </c>
      <c r="E13">
        <v>16331</v>
      </c>
      <c r="F13" t="s">
        <v>85</v>
      </c>
      <c r="G13">
        <v>90986.970434000003</v>
      </c>
      <c r="H13" t="s">
        <v>77</v>
      </c>
      <c r="I13" t="s">
        <v>78</v>
      </c>
      <c r="J13" t="s">
        <v>86</v>
      </c>
      <c r="K13" t="s">
        <v>80</v>
      </c>
      <c r="L13" t="s">
        <v>80</v>
      </c>
      <c r="M13" t="s">
        <v>80</v>
      </c>
      <c r="N13" t="s">
        <v>81</v>
      </c>
      <c r="O13">
        <v>90816.565363000002</v>
      </c>
      <c r="P13" t="s">
        <v>82</v>
      </c>
      <c r="Q13" t="s">
        <v>49</v>
      </c>
      <c r="R13" t="s">
        <v>50</v>
      </c>
      <c r="S13" t="s">
        <v>83</v>
      </c>
      <c r="T13" t="s">
        <v>83</v>
      </c>
      <c r="U13">
        <v>1926</v>
      </c>
      <c r="V13">
        <v>160830040</v>
      </c>
      <c r="W13">
        <v>16</v>
      </c>
      <c r="X13">
        <v>83</v>
      </c>
      <c r="Y13">
        <v>40</v>
      </c>
      <c r="Z13" t="s">
        <v>118</v>
      </c>
      <c r="AA13" t="s">
        <v>107</v>
      </c>
      <c r="AB13">
        <v>17.637736</v>
      </c>
      <c r="AC13">
        <v>0</v>
      </c>
      <c r="AD13">
        <v>751.68140800000003</v>
      </c>
      <c r="AE13">
        <v>16019.612893</v>
      </c>
    </row>
    <row r="14" spans="1:31" x14ac:dyDescent="0.3">
      <c r="A14">
        <v>13</v>
      </c>
      <c r="B14" t="s">
        <v>15</v>
      </c>
      <c r="C14">
        <v>11</v>
      </c>
      <c r="D14">
        <v>12</v>
      </c>
      <c r="E14">
        <v>16331</v>
      </c>
      <c r="F14" t="s">
        <v>85</v>
      </c>
      <c r="G14">
        <v>90986.970434000003</v>
      </c>
      <c r="H14" t="s">
        <v>77</v>
      </c>
      <c r="I14" t="s">
        <v>78</v>
      </c>
      <c r="J14" t="s">
        <v>86</v>
      </c>
      <c r="K14" t="s">
        <v>80</v>
      </c>
      <c r="L14" t="s">
        <v>80</v>
      </c>
      <c r="M14" t="s">
        <v>80</v>
      </c>
      <c r="N14" t="s">
        <v>81</v>
      </c>
      <c r="O14">
        <v>90816.565363000002</v>
      </c>
      <c r="P14" t="s">
        <v>82</v>
      </c>
      <c r="Q14" t="s">
        <v>49</v>
      </c>
      <c r="R14" t="s">
        <v>50</v>
      </c>
      <c r="S14" t="s">
        <v>83</v>
      </c>
      <c r="T14" t="s">
        <v>83</v>
      </c>
      <c r="U14">
        <v>1927</v>
      </c>
      <c r="V14">
        <v>160830041</v>
      </c>
      <c r="W14">
        <v>16</v>
      </c>
      <c r="X14">
        <v>83</v>
      </c>
      <c r="Y14">
        <v>41</v>
      </c>
      <c r="Z14" t="s">
        <v>119</v>
      </c>
      <c r="AA14" t="s">
        <v>107</v>
      </c>
      <c r="AB14">
        <v>21.872820999999998</v>
      </c>
      <c r="AC14">
        <v>0</v>
      </c>
      <c r="AD14">
        <v>2755.4440300000001</v>
      </c>
      <c r="AE14">
        <v>207083.71428300001</v>
      </c>
    </row>
    <row r="15" spans="1:31" x14ac:dyDescent="0.3">
      <c r="A15">
        <v>14</v>
      </c>
      <c r="B15" t="s">
        <v>15</v>
      </c>
      <c r="C15">
        <v>11</v>
      </c>
      <c r="D15">
        <v>12</v>
      </c>
      <c r="E15">
        <v>16331</v>
      </c>
      <c r="F15" t="s">
        <v>85</v>
      </c>
      <c r="G15">
        <v>90986.970434000003</v>
      </c>
      <c r="H15" t="s">
        <v>77</v>
      </c>
      <c r="I15" t="s">
        <v>78</v>
      </c>
      <c r="J15" t="s">
        <v>86</v>
      </c>
      <c r="K15" t="s">
        <v>80</v>
      </c>
      <c r="L15" t="s">
        <v>80</v>
      </c>
      <c r="M15" t="s">
        <v>80</v>
      </c>
      <c r="N15" t="s">
        <v>81</v>
      </c>
      <c r="O15">
        <v>90816.565363000002</v>
      </c>
      <c r="P15" t="s">
        <v>82</v>
      </c>
      <c r="Q15" t="s">
        <v>49</v>
      </c>
      <c r="R15" t="s">
        <v>50</v>
      </c>
      <c r="S15" t="s">
        <v>83</v>
      </c>
      <c r="T15" t="s">
        <v>83</v>
      </c>
      <c r="U15">
        <v>1929</v>
      </c>
      <c r="V15">
        <v>160830046</v>
      </c>
      <c r="W15">
        <v>16</v>
      </c>
      <c r="X15">
        <v>83</v>
      </c>
      <c r="Y15">
        <v>46</v>
      </c>
      <c r="Z15" t="s">
        <v>120</v>
      </c>
      <c r="AA15" t="s">
        <v>107</v>
      </c>
      <c r="AB15">
        <v>116.133792</v>
      </c>
      <c r="AC15">
        <v>0</v>
      </c>
      <c r="AD15">
        <v>1025.48361</v>
      </c>
      <c r="AE15">
        <v>19526.200996</v>
      </c>
    </row>
    <row r="16" spans="1:31" x14ac:dyDescent="0.3">
      <c r="A16">
        <v>15</v>
      </c>
      <c r="B16" t="s">
        <v>15</v>
      </c>
      <c r="C16">
        <v>11</v>
      </c>
      <c r="D16">
        <v>12</v>
      </c>
      <c r="E16">
        <v>16331</v>
      </c>
      <c r="F16" t="s">
        <v>85</v>
      </c>
      <c r="G16">
        <v>90986.970434000003</v>
      </c>
      <c r="H16" t="s">
        <v>77</v>
      </c>
      <c r="I16" t="s">
        <v>78</v>
      </c>
      <c r="J16" t="s">
        <v>86</v>
      </c>
      <c r="K16" t="s">
        <v>80</v>
      </c>
      <c r="L16" t="s">
        <v>80</v>
      </c>
      <c r="M16" t="s">
        <v>80</v>
      </c>
      <c r="N16" t="s">
        <v>81</v>
      </c>
      <c r="O16">
        <v>90816.565363000002</v>
      </c>
      <c r="P16" t="s">
        <v>82</v>
      </c>
      <c r="Q16" t="s">
        <v>49</v>
      </c>
      <c r="R16" t="s">
        <v>50</v>
      </c>
      <c r="S16" t="s">
        <v>83</v>
      </c>
      <c r="T16" t="s">
        <v>83</v>
      </c>
      <c r="U16">
        <v>1948</v>
      </c>
      <c r="V16">
        <v>160830047</v>
      </c>
      <c r="W16">
        <v>16</v>
      </c>
      <c r="X16">
        <v>83</v>
      </c>
      <c r="Y16">
        <v>47</v>
      </c>
      <c r="Z16" t="s">
        <v>121</v>
      </c>
      <c r="AA16" t="s">
        <v>107</v>
      </c>
      <c r="AB16">
        <v>28.161527</v>
      </c>
      <c r="AC16">
        <v>0</v>
      </c>
      <c r="AD16">
        <v>3122.4924289999999</v>
      </c>
      <c r="AE16">
        <v>281615.26871500001</v>
      </c>
    </row>
    <row r="17" spans="1:31" x14ac:dyDescent="0.3">
      <c r="A17">
        <v>16</v>
      </c>
      <c r="B17" t="s">
        <v>15</v>
      </c>
      <c r="C17">
        <v>11</v>
      </c>
      <c r="D17">
        <v>12</v>
      </c>
      <c r="E17">
        <v>16331</v>
      </c>
      <c r="F17" t="s">
        <v>85</v>
      </c>
      <c r="G17">
        <v>90986.970434000003</v>
      </c>
      <c r="H17" t="s">
        <v>77</v>
      </c>
      <c r="I17" t="s">
        <v>78</v>
      </c>
      <c r="J17" t="s">
        <v>86</v>
      </c>
      <c r="K17" t="s">
        <v>80</v>
      </c>
      <c r="L17" t="s">
        <v>80</v>
      </c>
      <c r="M17" t="s">
        <v>80</v>
      </c>
      <c r="N17" t="s">
        <v>81</v>
      </c>
      <c r="O17">
        <v>90816.565363000002</v>
      </c>
      <c r="P17" t="s">
        <v>82</v>
      </c>
      <c r="Q17" t="s">
        <v>49</v>
      </c>
      <c r="R17" t="s">
        <v>50</v>
      </c>
      <c r="S17" t="s">
        <v>83</v>
      </c>
      <c r="T17" t="s">
        <v>83</v>
      </c>
      <c r="U17">
        <v>1952</v>
      </c>
      <c r="V17">
        <v>160830054</v>
      </c>
      <c r="W17">
        <v>16</v>
      </c>
      <c r="X17">
        <v>83</v>
      </c>
      <c r="Y17">
        <v>54</v>
      </c>
      <c r="Z17" t="s">
        <v>122</v>
      </c>
      <c r="AA17" t="s">
        <v>107</v>
      </c>
      <c r="AB17">
        <v>12.676299</v>
      </c>
      <c r="AC17">
        <v>0</v>
      </c>
      <c r="AD17">
        <v>2077.5416100000002</v>
      </c>
      <c r="AE17">
        <v>126554.54467</v>
      </c>
    </row>
    <row r="18" spans="1:31" x14ac:dyDescent="0.3">
      <c r="A18">
        <v>17</v>
      </c>
      <c r="B18" t="s">
        <v>15</v>
      </c>
      <c r="C18">
        <v>11</v>
      </c>
      <c r="D18">
        <v>12</v>
      </c>
      <c r="E18">
        <v>16331</v>
      </c>
      <c r="F18" t="s">
        <v>85</v>
      </c>
      <c r="G18">
        <v>90986.970434000003</v>
      </c>
      <c r="H18" t="s">
        <v>77</v>
      </c>
      <c r="I18" t="s">
        <v>78</v>
      </c>
      <c r="J18" t="s">
        <v>86</v>
      </c>
      <c r="K18" t="s">
        <v>80</v>
      </c>
      <c r="L18" t="s">
        <v>80</v>
      </c>
      <c r="M18" t="s">
        <v>80</v>
      </c>
      <c r="N18" t="s">
        <v>81</v>
      </c>
      <c r="O18">
        <v>90816.565363000002</v>
      </c>
      <c r="P18" t="s">
        <v>82</v>
      </c>
      <c r="Q18" t="s">
        <v>49</v>
      </c>
      <c r="R18" t="s">
        <v>50</v>
      </c>
      <c r="S18" t="s">
        <v>83</v>
      </c>
      <c r="T18" t="s">
        <v>83</v>
      </c>
      <c r="U18">
        <v>1953</v>
      </c>
      <c r="V18">
        <v>160830008</v>
      </c>
      <c r="W18">
        <v>16</v>
      </c>
      <c r="X18">
        <v>83</v>
      </c>
      <c r="Y18">
        <v>8</v>
      </c>
      <c r="Z18" t="s">
        <v>123</v>
      </c>
      <c r="AA18" t="s">
        <v>107</v>
      </c>
      <c r="AB18">
        <v>79.899895999999998</v>
      </c>
      <c r="AC18">
        <v>0</v>
      </c>
      <c r="AD18">
        <v>3956.5678590000002</v>
      </c>
      <c r="AE18">
        <v>232694.734429</v>
      </c>
    </row>
    <row r="19" spans="1:31" x14ac:dyDescent="0.3">
      <c r="A19">
        <v>18</v>
      </c>
      <c r="B19" t="s">
        <v>15</v>
      </c>
      <c r="C19">
        <v>20</v>
      </c>
      <c r="D19">
        <v>21</v>
      </c>
      <c r="E19">
        <v>21927</v>
      </c>
      <c r="F19" t="s">
        <v>89</v>
      </c>
      <c r="G19">
        <v>13690.971427</v>
      </c>
      <c r="H19" t="s">
        <v>77</v>
      </c>
      <c r="I19" t="s">
        <v>90</v>
      </c>
      <c r="J19" t="s">
        <v>86</v>
      </c>
      <c r="K19" t="s">
        <v>80</v>
      </c>
      <c r="L19" t="s">
        <v>80</v>
      </c>
      <c r="M19" t="s">
        <v>80</v>
      </c>
      <c r="N19" t="s">
        <v>81</v>
      </c>
      <c r="O19">
        <v>13690.971659999999</v>
      </c>
      <c r="P19" t="s">
        <v>82</v>
      </c>
      <c r="Q19" t="s">
        <v>49</v>
      </c>
      <c r="R19" t="s">
        <v>50</v>
      </c>
      <c r="S19" t="s">
        <v>83</v>
      </c>
      <c r="T19" t="s">
        <v>83</v>
      </c>
      <c r="U19">
        <v>1950</v>
      </c>
      <c r="V19">
        <v>160830011</v>
      </c>
      <c r="W19">
        <v>16</v>
      </c>
      <c r="X19">
        <v>83</v>
      </c>
      <c r="Y19">
        <v>11</v>
      </c>
      <c r="Z19" t="s">
        <v>106</v>
      </c>
      <c r="AA19" t="s">
        <v>107</v>
      </c>
      <c r="AB19">
        <v>126.68249</v>
      </c>
      <c r="AC19">
        <v>0</v>
      </c>
      <c r="AD19">
        <v>2641.617843</v>
      </c>
      <c r="AE19">
        <v>207933.275906</v>
      </c>
    </row>
    <row r="20" spans="1:31" x14ac:dyDescent="0.3">
      <c r="A20">
        <v>19</v>
      </c>
      <c r="B20" t="s">
        <v>15</v>
      </c>
      <c r="C20">
        <v>21</v>
      </c>
      <c r="D20">
        <v>22</v>
      </c>
      <c r="E20">
        <v>21978</v>
      </c>
      <c r="F20" t="s">
        <v>89</v>
      </c>
      <c r="G20">
        <v>42247.118434000004</v>
      </c>
      <c r="H20" t="s">
        <v>77</v>
      </c>
      <c r="I20" t="s">
        <v>90</v>
      </c>
      <c r="J20" t="s">
        <v>86</v>
      </c>
      <c r="K20" t="s">
        <v>80</v>
      </c>
      <c r="L20" t="s">
        <v>80</v>
      </c>
      <c r="M20" t="s">
        <v>80</v>
      </c>
      <c r="N20" t="s">
        <v>81</v>
      </c>
      <c r="O20">
        <v>41858.164016000002</v>
      </c>
      <c r="P20" t="s">
        <v>82</v>
      </c>
      <c r="Q20" t="s">
        <v>49</v>
      </c>
      <c r="R20" t="s">
        <v>50</v>
      </c>
      <c r="S20" t="s">
        <v>83</v>
      </c>
      <c r="T20" t="s">
        <v>83</v>
      </c>
      <c r="U20">
        <v>1921</v>
      </c>
      <c r="V20">
        <v>160830026</v>
      </c>
      <c r="W20">
        <v>16</v>
      </c>
      <c r="X20">
        <v>83</v>
      </c>
      <c r="Y20">
        <v>26</v>
      </c>
      <c r="Z20" t="s">
        <v>124</v>
      </c>
      <c r="AA20" t="s">
        <v>107</v>
      </c>
      <c r="AB20">
        <v>29.014610000000001</v>
      </c>
      <c r="AC20">
        <v>0</v>
      </c>
      <c r="AD20">
        <v>1367.7513630000001</v>
      </c>
      <c r="AE20">
        <v>67397.514968000003</v>
      </c>
    </row>
    <row r="21" spans="1:31" x14ac:dyDescent="0.3">
      <c r="A21">
        <v>20</v>
      </c>
      <c r="B21" t="s">
        <v>15</v>
      </c>
      <c r="C21">
        <v>21</v>
      </c>
      <c r="D21">
        <v>22</v>
      </c>
      <c r="E21">
        <v>21978</v>
      </c>
      <c r="F21" t="s">
        <v>89</v>
      </c>
      <c r="G21">
        <v>42247.118434000004</v>
      </c>
      <c r="H21" t="s">
        <v>77</v>
      </c>
      <c r="I21" t="s">
        <v>90</v>
      </c>
      <c r="J21" t="s">
        <v>86</v>
      </c>
      <c r="K21" t="s">
        <v>80</v>
      </c>
      <c r="L21" t="s">
        <v>80</v>
      </c>
      <c r="M21" t="s">
        <v>80</v>
      </c>
      <c r="N21" t="s">
        <v>81</v>
      </c>
      <c r="O21">
        <v>41858.164016000002</v>
      </c>
      <c r="P21" t="s">
        <v>82</v>
      </c>
      <c r="Q21" t="s">
        <v>49</v>
      </c>
      <c r="R21" t="s">
        <v>50</v>
      </c>
      <c r="S21" t="s">
        <v>83</v>
      </c>
      <c r="T21" t="s">
        <v>83</v>
      </c>
      <c r="U21">
        <v>1933</v>
      </c>
      <c r="V21">
        <v>160830057</v>
      </c>
      <c r="W21">
        <v>16</v>
      </c>
      <c r="X21">
        <v>83</v>
      </c>
      <c r="Y21">
        <v>57</v>
      </c>
      <c r="Z21" t="s">
        <v>125</v>
      </c>
      <c r="AA21" t="s">
        <v>107</v>
      </c>
      <c r="AB21">
        <v>35.067799999999998</v>
      </c>
      <c r="AC21">
        <v>0</v>
      </c>
      <c r="AD21">
        <v>3581.4773449999998</v>
      </c>
      <c r="AE21">
        <v>350677.99903399998</v>
      </c>
    </row>
    <row r="22" spans="1:31" x14ac:dyDescent="0.3">
      <c r="A22">
        <v>21</v>
      </c>
      <c r="B22" t="s">
        <v>15</v>
      </c>
      <c r="C22">
        <v>24</v>
      </c>
      <c r="D22">
        <v>25</v>
      </c>
      <c r="E22">
        <v>22017</v>
      </c>
      <c r="F22" t="s">
        <v>89</v>
      </c>
      <c r="G22">
        <v>100864.797081</v>
      </c>
      <c r="H22" t="s">
        <v>77</v>
      </c>
      <c r="I22" t="s">
        <v>90</v>
      </c>
      <c r="J22" t="s">
        <v>86</v>
      </c>
      <c r="K22" t="s">
        <v>80</v>
      </c>
      <c r="L22" t="s">
        <v>80</v>
      </c>
      <c r="M22" t="s">
        <v>80</v>
      </c>
      <c r="N22" t="s">
        <v>81</v>
      </c>
      <c r="O22">
        <v>70142.754858</v>
      </c>
      <c r="P22" t="s">
        <v>82</v>
      </c>
      <c r="Q22" t="s">
        <v>49</v>
      </c>
      <c r="R22" t="s">
        <v>50</v>
      </c>
      <c r="S22" t="s">
        <v>83</v>
      </c>
      <c r="T22" t="s">
        <v>83</v>
      </c>
      <c r="U22">
        <v>1925</v>
      </c>
      <c r="V22">
        <v>160830036</v>
      </c>
      <c r="W22">
        <v>16</v>
      </c>
      <c r="X22">
        <v>83</v>
      </c>
      <c r="Y22">
        <v>36</v>
      </c>
      <c r="Z22" t="s">
        <v>126</v>
      </c>
      <c r="AA22" t="s">
        <v>107</v>
      </c>
      <c r="AB22">
        <v>30.280114000000001</v>
      </c>
      <c r="AC22">
        <v>0</v>
      </c>
      <c r="AD22">
        <v>2802.9347229999998</v>
      </c>
      <c r="AE22">
        <v>142677.901836</v>
      </c>
    </row>
    <row r="23" spans="1:31" x14ac:dyDescent="0.3">
      <c r="A23">
        <v>22</v>
      </c>
      <c r="B23" t="s">
        <v>15</v>
      </c>
      <c r="C23">
        <v>24</v>
      </c>
      <c r="D23">
        <v>25</v>
      </c>
      <c r="E23">
        <v>22017</v>
      </c>
      <c r="F23" t="s">
        <v>89</v>
      </c>
      <c r="G23">
        <v>100864.797081</v>
      </c>
      <c r="H23" t="s">
        <v>77</v>
      </c>
      <c r="I23" t="s">
        <v>90</v>
      </c>
      <c r="J23" t="s">
        <v>86</v>
      </c>
      <c r="K23" t="s">
        <v>80</v>
      </c>
      <c r="L23" t="s">
        <v>80</v>
      </c>
      <c r="M23" t="s">
        <v>80</v>
      </c>
      <c r="N23" t="s">
        <v>81</v>
      </c>
      <c r="O23">
        <v>70142.754858</v>
      </c>
      <c r="P23" t="s">
        <v>82</v>
      </c>
      <c r="Q23" t="s">
        <v>49</v>
      </c>
      <c r="R23" t="s">
        <v>50</v>
      </c>
      <c r="S23" t="s">
        <v>83</v>
      </c>
      <c r="T23" t="s">
        <v>83</v>
      </c>
      <c r="U23">
        <v>1935</v>
      </c>
      <c r="V23">
        <v>160830061</v>
      </c>
      <c r="W23">
        <v>16</v>
      </c>
      <c r="X23">
        <v>83</v>
      </c>
      <c r="Y23">
        <v>61</v>
      </c>
      <c r="Z23" t="s">
        <v>127</v>
      </c>
      <c r="AA23" t="s">
        <v>107</v>
      </c>
      <c r="AB23">
        <v>66.582517999999993</v>
      </c>
      <c r="AC23">
        <v>0</v>
      </c>
      <c r="AD23">
        <v>3492.4532239999999</v>
      </c>
      <c r="AE23">
        <v>217885.09007000001</v>
      </c>
    </row>
    <row r="24" spans="1:31" x14ac:dyDescent="0.3">
      <c r="A24">
        <v>23</v>
      </c>
      <c r="B24" t="s">
        <v>15</v>
      </c>
      <c r="C24">
        <v>24</v>
      </c>
      <c r="D24">
        <v>25</v>
      </c>
      <c r="E24">
        <v>22017</v>
      </c>
      <c r="F24" t="s">
        <v>89</v>
      </c>
      <c r="G24">
        <v>100864.797081</v>
      </c>
      <c r="H24" t="s">
        <v>77</v>
      </c>
      <c r="I24" t="s">
        <v>90</v>
      </c>
      <c r="J24" t="s">
        <v>86</v>
      </c>
      <c r="K24" t="s">
        <v>80</v>
      </c>
      <c r="L24" t="s">
        <v>80</v>
      </c>
      <c r="M24" t="s">
        <v>80</v>
      </c>
      <c r="N24" t="s">
        <v>81</v>
      </c>
      <c r="O24">
        <v>70142.754858</v>
      </c>
      <c r="P24" t="s">
        <v>82</v>
      </c>
      <c r="Q24" t="s">
        <v>49</v>
      </c>
      <c r="R24" t="s">
        <v>50</v>
      </c>
      <c r="S24" t="s">
        <v>83</v>
      </c>
      <c r="T24" t="s">
        <v>83</v>
      </c>
      <c r="U24">
        <v>1941</v>
      </c>
      <c r="V24">
        <v>160830020</v>
      </c>
      <c r="W24">
        <v>16</v>
      </c>
      <c r="X24">
        <v>83</v>
      </c>
      <c r="Y24">
        <v>20</v>
      </c>
      <c r="Z24" t="s">
        <v>108</v>
      </c>
      <c r="AA24" t="s">
        <v>107</v>
      </c>
      <c r="AB24">
        <v>24.502569999999999</v>
      </c>
      <c r="AC24">
        <v>0</v>
      </c>
      <c r="AD24">
        <v>1376.4236410000001</v>
      </c>
      <c r="AE24">
        <v>21031.470101999999</v>
      </c>
    </row>
    <row r="25" spans="1:31" x14ac:dyDescent="0.3">
      <c r="A25">
        <v>24</v>
      </c>
      <c r="B25" t="s">
        <v>15</v>
      </c>
      <c r="C25">
        <v>24</v>
      </c>
      <c r="D25">
        <v>25</v>
      </c>
      <c r="E25">
        <v>22017</v>
      </c>
      <c r="F25" t="s">
        <v>89</v>
      </c>
      <c r="G25">
        <v>100864.797081</v>
      </c>
      <c r="H25" t="s">
        <v>77</v>
      </c>
      <c r="I25" t="s">
        <v>90</v>
      </c>
      <c r="J25" t="s">
        <v>86</v>
      </c>
      <c r="K25" t="s">
        <v>80</v>
      </c>
      <c r="L25" t="s">
        <v>80</v>
      </c>
      <c r="M25" t="s">
        <v>80</v>
      </c>
      <c r="N25" t="s">
        <v>81</v>
      </c>
      <c r="O25">
        <v>70142.754858</v>
      </c>
      <c r="P25" t="s">
        <v>82</v>
      </c>
      <c r="Q25" t="s">
        <v>49</v>
      </c>
      <c r="R25" t="s">
        <v>50</v>
      </c>
      <c r="S25" t="s">
        <v>83</v>
      </c>
      <c r="T25" t="s">
        <v>83</v>
      </c>
      <c r="U25">
        <v>1945</v>
      </c>
      <c r="V25">
        <v>160830058</v>
      </c>
      <c r="W25">
        <v>16</v>
      </c>
      <c r="X25">
        <v>83</v>
      </c>
      <c r="Y25">
        <v>58</v>
      </c>
      <c r="Z25" t="s">
        <v>128</v>
      </c>
      <c r="AA25" t="s">
        <v>107</v>
      </c>
      <c r="AB25">
        <v>34.446348</v>
      </c>
      <c r="AC25">
        <v>0</v>
      </c>
      <c r="AD25">
        <v>4824.4393140000002</v>
      </c>
      <c r="AE25">
        <v>307994.73389500001</v>
      </c>
    </row>
    <row r="26" spans="1:31" x14ac:dyDescent="0.3">
      <c r="A26">
        <v>25</v>
      </c>
      <c r="B26" t="s">
        <v>15</v>
      </c>
      <c r="C26">
        <v>24</v>
      </c>
      <c r="D26">
        <v>25</v>
      </c>
      <c r="E26">
        <v>22017</v>
      </c>
      <c r="F26" t="s">
        <v>89</v>
      </c>
      <c r="G26">
        <v>100864.797081</v>
      </c>
      <c r="H26" t="s">
        <v>77</v>
      </c>
      <c r="I26" t="s">
        <v>90</v>
      </c>
      <c r="J26" t="s">
        <v>86</v>
      </c>
      <c r="K26" t="s">
        <v>80</v>
      </c>
      <c r="L26" t="s">
        <v>80</v>
      </c>
      <c r="M26" t="s">
        <v>80</v>
      </c>
      <c r="N26" t="s">
        <v>81</v>
      </c>
      <c r="O26">
        <v>70142.754858</v>
      </c>
      <c r="P26" t="s">
        <v>82</v>
      </c>
      <c r="Q26" t="s">
        <v>49</v>
      </c>
      <c r="R26" t="s">
        <v>50</v>
      </c>
      <c r="S26" t="s">
        <v>83</v>
      </c>
      <c r="T26" t="s">
        <v>83</v>
      </c>
      <c r="U26">
        <v>1950</v>
      </c>
      <c r="V26">
        <v>160830011</v>
      </c>
      <c r="W26">
        <v>16</v>
      </c>
      <c r="X26">
        <v>83</v>
      </c>
      <c r="Y26">
        <v>11</v>
      </c>
      <c r="Z26" t="s">
        <v>106</v>
      </c>
      <c r="AA26" t="s">
        <v>107</v>
      </c>
      <c r="AB26">
        <v>126.68249</v>
      </c>
      <c r="AC26">
        <v>0</v>
      </c>
      <c r="AD26">
        <v>1773.1491229999999</v>
      </c>
      <c r="AE26">
        <v>124582.58565399999</v>
      </c>
    </row>
    <row r="27" spans="1:31" x14ac:dyDescent="0.3">
      <c r="A27">
        <v>26</v>
      </c>
      <c r="B27" t="s">
        <v>15</v>
      </c>
      <c r="C27">
        <v>24</v>
      </c>
      <c r="D27">
        <v>25</v>
      </c>
      <c r="E27">
        <v>22017</v>
      </c>
      <c r="F27" t="s">
        <v>89</v>
      </c>
      <c r="G27">
        <v>100864.797081</v>
      </c>
      <c r="H27" t="s">
        <v>77</v>
      </c>
      <c r="I27" t="s">
        <v>90</v>
      </c>
      <c r="J27" t="s">
        <v>86</v>
      </c>
      <c r="K27" t="s">
        <v>80</v>
      </c>
      <c r="L27" t="s">
        <v>80</v>
      </c>
      <c r="M27" t="s">
        <v>80</v>
      </c>
      <c r="N27" t="s">
        <v>81</v>
      </c>
      <c r="O27">
        <v>70142.754858</v>
      </c>
      <c r="P27" t="s">
        <v>82</v>
      </c>
      <c r="Q27" t="s">
        <v>49</v>
      </c>
      <c r="R27" t="s">
        <v>50</v>
      </c>
      <c r="S27" t="s">
        <v>83</v>
      </c>
      <c r="T27" t="s">
        <v>83</v>
      </c>
      <c r="U27">
        <v>1954</v>
      </c>
      <c r="V27">
        <v>160830017</v>
      </c>
      <c r="W27">
        <v>16</v>
      </c>
      <c r="X27">
        <v>83</v>
      </c>
      <c r="Y27">
        <v>17</v>
      </c>
      <c r="Z27" t="s">
        <v>129</v>
      </c>
      <c r="AA27" t="s">
        <v>107</v>
      </c>
      <c r="AB27">
        <v>90.045394000000002</v>
      </c>
      <c r="AC27">
        <v>0</v>
      </c>
      <c r="AD27">
        <v>6307.8581119999999</v>
      </c>
      <c r="AE27">
        <v>209667.747554</v>
      </c>
    </row>
    <row r="28" spans="1:31" x14ac:dyDescent="0.3">
      <c r="A28">
        <v>27</v>
      </c>
      <c r="B28" t="s">
        <v>15</v>
      </c>
      <c r="C28">
        <v>25</v>
      </c>
      <c r="D28">
        <v>26</v>
      </c>
      <c r="E28">
        <v>22071</v>
      </c>
      <c r="F28" t="s">
        <v>89</v>
      </c>
      <c r="G28">
        <v>18020.170203999998</v>
      </c>
      <c r="H28" t="s">
        <v>77</v>
      </c>
      <c r="I28" t="s">
        <v>90</v>
      </c>
      <c r="J28" t="s">
        <v>86</v>
      </c>
      <c r="K28" t="s">
        <v>80</v>
      </c>
      <c r="L28" t="s">
        <v>80</v>
      </c>
      <c r="M28" t="s">
        <v>80</v>
      </c>
      <c r="N28" t="s">
        <v>81</v>
      </c>
      <c r="O28">
        <v>18020.170302999999</v>
      </c>
      <c r="P28" t="s">
        <v>82</v>
      </c>
      <c r="Q28" t="s">
        <v>49</v>
      </c>
      <c r="R28" t="s">
        <v>50</v>
      </c>
      <c r="S28" t="s">
        <v>83</v>
      </c>
      <c r="T28" t="s">
        <v>83</v>
      </c>
      <c r="U28">
        <v>1951</v>
      </c>
      <c r="V28">
        <v>160830001</v>
      </c>
      <c r="W28">
        <v>16</v>
      </c>
      <c r="X28">
        <v>83</v>
      </c>
      <c r="Y28">
        <v>1</v>
      </c>
      <c r="Z28" t="s">
        <v>130</v>
      </c>
      <c r="AA28" t="s">
        <v>131</v>
      </c>
      <c r="AB28">
        <v>332.31615900000003</v>
      </c>
      <c r="AC28">
        <v>0</v>
      </c>
      <c r="AD28">
        <v>5569.4407469999996</v>
      </c>
      <c r="AE28">
        <v>676904.54045800003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C68F-2904-4F3A-A381-60F8F67353C9}">
  <dimension ref="A1:AE12"/>
  <sheetViews>
    <sheetView topLeftCell="X1" workbookViewId="0">
      <selection activeCell="AA16" sqref="AA16"/>
    </sheetView>
  </sheetViews>
  <sheetFormatPr baseColWidth="10" defaultRowHeight="15.05" x14ac:dyDescent="0.3"/>
  <sheetData>
    <row r="1" spans="1:31" x14ac:dyDescent="0.3">
      <c r="A1" t="s">
        <v>94</v>
      </c>
      <c r="B1" t="s">
        <v>1</v>
      </c>
      <c r="C1" t="s">
        <v>95</v>
      </c>
      <c r="D1" t="s">
        <v>63</v>
      </c>
      <c r="E1" t="s">
        <v>2</v>
      </c>
      <c r="F1" t="s">
        <v>64</v>
      </c>
      <c r="G1" t="s">
        <v>13</v>
      </c>
      <c r="H1" t="s">
        <v>65</v>
      </c>
      <c r="I1" t="s">
        <v>66</v>
      </c>
      <c r="J1" t="s">
        <v>67</v>
      </c>
      <c r="K1" t="s">
        <v>68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  <c r="Q1" t="s">
        <v>45</v>
      </c>
      <c r="R1" t="s">
        <v>46</v>
      </c>
      <c r="S1" t="s">
        <v>74</v>
      </c>
      <c r="T1" t="s">
        <v>75</v>
      </c>
      <c r="U1" t="s">
        <v>96</v>
      </c>
      <c r="V1" t="s">
        <v>97</v>
      </c>
      <c r="W1" t="s">
        <v>98</v>
      </c>
      <c r="X1" t="s">
        <v>99</v>
      </c>
      <c r="Y1" t="s">
        <v>100</v>
      </c>
      <c r="Z1" t="s">
        <v>101</v>
      </c>
      <c r="AA1" t="s">
        <v>102</v>
      </c>
      <c r="AB1" t="s">
        <v>103</v>
      </c>
      <c r="AC1" t="s">
        <v>104</v>
      </c>
      <c r="AD1" t="s">
        <v>105</v>
      </c>
      <c r="AE1" t="s">
        <v>14</v>
      </c>
    </row>
    <row r="2" spans="1:31" x14ac:dyDescent="0.3">
      <c r="A2">
        <v>1</v>
      </c>
      <c r="B2" t="s">
        <v>15</v>
      </c>
      <c r="C2">
        <v>14</v>
      </c>
      <c r="D2">
        <v>15</v>
      </c>
      <c r="E2">
        <v>17364</v>
      </c>
      <c r="F2" t="s">
        <v>87</v>
      </c>
      <c r="G2">
        <v>12339.16424</v>
      </c>
      <c r="H2" t="s">
        <v>77</v>
      </c>
      <c r="I2" t="s">
        <v>78</v>
      </c>
      <c r="J2" t="s">
        <v>88</v>
      </c>
      <c r="K2" t="s">
        <v>80</v>
      </c>
      <c r="L2" t="s">
        <v>80</v>
      </c>
      <c r="M2" t="s">
        <v>80</v>
      </c>
      <c r="N2" t="s">
        <v>81</v>
      </c>
      <c r="O2">
        <v>10161.352602000001</v>
      </c>
      <c r="P2" t="s">
        <v>82</v>
      </c>
      <c r="Q2" t="s">
        <v>49</v>
      </c>
      <c r="R2" t="s">
        <v>50</v>
      </c>
      <c r="S2" t="s">
        <v>83</v>
      </c>
      <c r="T2" t="s">
        <v>83</v>
      </c>
      <c r="U2">
        <v>1950</v>
      </c>
      <c r="V2">
        <v>160830011</v>
      </c>
      <c r="W2">
        <v>16</v>
      </c>
      <c r="X2">
        <v>83</v>
      </c>
      <c r="Y2">
        <v>11</v>
      </c>
      <c r="Z2" t="s">
        <v>106</v>
      </c>
      <c r="AA2" t="s">
        <v>107</v>
      </c>
      <c r="AB2">
        <v>126.68249</v>
      </c>
      <c r="AC2">
        <v>0</v>
      </c>
      <c r="AD2">
        <v>5396.5941990000001</v>
      </c>
      <c r="AE2">
        <v>840446.34850900003</v>
      </c>
    </row>
    <row r="3" spans="1:31" x14ac:dyDescent="0.3">
      <c r="A3">
        <v>2</v>
      </c>
      <c r="B3" t="s">
        <v>15</v>
      </c>
      <c r="C3">
        <v>15</v>
      </c>
      <c r="D3">
        <v>16</v>
      </c>
      <c r="E3">
        <v>17368</v>
      </c>
      <c r="F3" t="s">
        <v>87</v>
      </c>
      <c r="G3">
        <v>26142.151600000001</v>
      </c>
      <c r="H3" t="s">
        <v>77</v>
      </c>
      <c r="I3" t="s">
        <v>78</v>
      </c>
      <c r="J3" t="s">
        <v>88</v>
      </c>
      <c r="K3" t="s">
        <v>80</v>
      </c>
      <c r="L3" t="s">
        <v>80</v>
      </c>
      <c r="M3" t="s">
        <v>80</v>
      </c>
      <c r="N3" t="s">
        <v>81</v>
      </c>
      <c r="O3">
        <v>26142.151505000002</v>
      </c>
      <c r="P3" t="s">
        <v>82</v>
      </c>
      <c r="Q3" t="s">
        <v>49</v>
      </c>
      <c r="R3" t="s">
        <v>50</v>
      </c>
      <c r="S3" t="s">
        <v>83</v>
      </c>
      <c r="T3" t="s">
        <v>83</v>
      </c>
      <c r="U3">
        <v>1914</v>
      </c>
      <c r="V3">
        <v>160830002</v>
      </c>
      <c r="W3">
        <v>16</v>
      </c>
      <c r="X3">
        <v>83</v>
      </c>
      <c r="Y3">
        <v>2</v>
      </c>
      <c r="Z3" t="s">
        <v>132</v>
      </c>
      <c r="AA3" t="s">
        <v>107</v>
      </c>
      <c r="AB3">
        <v>12.211841</v>
      </c>
      <c r="AC3">
        <v>12.211841</v>
      </c>
      <c r="AD3">
        <v>1087.980714</v>
      </c>
      <c r="AE3">
        <v>54757.573334000001</v>
      </c>
    </row>
    <row r="4" spans="1:31" x14ac:dyDescent="0.3">
      <c r="A4">
        <v>3</v>
      </c>
      <c r="B4" t="s">
        <v>15</v>
      </c>
      <c r="C4">
        <v>15</v>
      </c>
      <c r="D4">
        <v>16</v>
      </c>
      <c r="E4">
        <v>17368</v>
      </c>
      <c r="F4" t="s">
        <v>87</v>
      </c>
      <c r="G4">
        <v>26142.151600000001</v>
      </c>
      <c r="H4" t="s">
        <v>77</v>
      </c>
      <c r="I4" t="s">
        <v>78</v>
      </c>
      <c r="J4" t="s">
        <v>88</v>
      </c>
      <c r="K4" t="s">
        <v>80</v>
      </c>
      <c r="L4" t="s">
        <v>80</v>
      </c>
      <c r="M4" t="s">
        <v>80</v>
      </c>
      <c r="N4" t="s">
        <v>81</v>
      </c>
      <c r="O4">
        <v>26142.151505000002</v>
      </c>
      <c r="P4" t="s">
        <v>82</v>
      </c>
      <c r="Q4" t="s">
        <v>49</v>
      </c>
      <c r="R4" t="s">
        <v>50</v>
      </c>
      <c r="S4" t="s">
        <v>83</v>
      </c>
      <c r="T4" t="s">
        <v>83</v>
      </c>
      <c r="U4">
        <v>1940</v>
      </c>
      <c r="V4">
        <v>160830006</v>
      </c>
      <c r="W4">
        <v>16</v>
      </c>
      <c r="X4">
        <v>83</v>
      </c>
      <c r="Y4">
        <v>6</v>
      </c>
      <c r="Z4" t="s">
        <v>133</v>
      </c>
      <c r="AA4" t="s">
        <v>107</v>
      </c>
      <c r="AB4">
        <v>91.569316000000001</v>
      </c>
      <c r="AC4">
        <v>91.569316000000001</v>
      </c>
      <c r="AD4">
        <v>5538.5808299999999</v>
      </c>
      <c r="AE4">
        <v>915693.160087</v>
      </c>
    </row>
    <row r="5" spans="1:31" x14ac:dyDescent="0.3">
      <c r="A5">
        <v>4</v>
      </c>
      <c r="B5" t="s">
        <v>15</v>
      </c>
      <c r="C5">
        <v>15</v>
      </c>
      <c r="D5">
        <v>16</v>
      </c>
      <c r="E5">
        <v>17368</v>
      </c>
      <c r="F5" t="s">
        <v>87</v>
      </c>
      <c r="G5">
        <v>26142.151600000001</v>
      </c>
      <c r="H5" t="s">
        <v>77</v>
      </c>
      <c r="I5" t="s">
        <v>78</v>
      </c>
      <c r="J5" t="s">
        <v>88</v>
      </c>
      <c r="K5" t="s">
        <v>80</v>
      </c>
      <c r="L5" t="s">
        <v>80</v>
      </c>
      <c r="M5" t="s">
        <v>80</v>
      </c>
      <c r="N5" t="s">
        <v>81</v>
      </c>
      <c r="O5">
        <v>26142.151505000002</v>
      </c>
      <c r="P5" t="s">
        <v>82</v>
      </c>
      <c r="Q5" t="s">
        <v>49</v>
      </c>
      <c r="R5" t="s">
        <v>50</v>
      </c>
      <c r="S5" t="s">
        <v>83</v>
      </c>
      <c r="T5" t="s">
        <v>83</v>
      </c>
      <c r="U5">
        <v>1942</v>
      </c>
      <c r="V5">
        <v>160830031</v>
      </c>
      <c r="W5">
        <v>16</v>
      </c>
      <c r="X5">
        <v>83</v>
      </c>
      <c r="Y5">
        <v>31</v>
      </c>
      <c r="Z5" t="s">
        <v>134</v>
      </c>
      <c r="AA5" t="s">
        <v>107</v>
      </c>
      <c r="AB5">
        <v>24.372942999999999</v>
      </c>
      <c r="AC5">
        <v>0</v>
      </c>
      <c r="AD5">
        <v>3059.6576289999998</v>
      </c>
      <c r="AE5">
        <v>131988.87244800001</v>
      </c>
    </row>
    <row r="6" spans="1:31" x14ac:dyDescent="0.3">
      <c r="A6">
        <v>5</v>
      </c>
      <c r="B6" t="s">
        <v>15</v>
      </c>
      <c r="C6">
        <v>15</v>
      </c>
      <c r="D6">
        <v>16</v>
      </c>
      <c r="E6">
        <v>17368</v>
      </c>
      <c r="F6" t="s">
        <v>87</v>
      </c>
      <c r="G6">
        <v>26142.151600000001</v>
      </c>
      <c r="H6" t="s">
        <v>77</v>
      </c>
      <c r="I6" t="s">
        <v>78</v>
      </c>
      <c r="J6" t="s">
        <v>88</v>
      </c>
      <c r="K6" t="s">
        <v>80</v>
      </c>
      <c r="L6" t="s">
        <v>80</v>
      </c>
      <c r="M6" t="s">
        <v>80</v>
      </c>
      <c r="N6" t="s">
        <v>81</v>
      </c>
      <c r="O6">
        <v>26142.151505000002</v>
      </c>
      <c r="P6" t="s">
        <v>82</v>
      </c>
      <c r="Q6" t="s">
        <v>49</v>
      </c>
      <c r="R6" t="s">
        <v>50</v>
      </c>
      <c r="S6" t="s">
        <v>83</v>
      </c>
      <c r="T6" t="s">
        <v>83</v>
      </c>
      <c r="U6">
        <v>1946</v>
      </c>
      <c r="V6">
        <v>160830097</v>
      </c>
      <c r="W6">
        <v>16</v>
      </c>
      <c r="X6">
        <v>83</v>
      </c>
      <c r="Y6">
        <v>97</v>
      </c>
      <c r="Z6" t="s">
        <v>135</v>
      </c>
      <c r="AA6" t="s">
        <v>107</v>
      </c>
      <c r="AB6">
        <v>3.8835169999999999</v>
      </c>
      <c r="AC6">
        <v>0</v>
      </c>
      <c r="AD6">
        <v>1028.3195800000001</v>
      </c>
      <c r="AE6">
        <v>38835.168138000001</v>
      </c>
    </row>
    <row r="7" spans="1:31" x14ac:dyDescent="0.3">
      <c r="A7">
        <v>6</v>
      </c>
      <c r="B7" t="s">
        <v>15</v>
      </c>
      <c r="C7">
        <v>16</v>
      </c>
      <c r="D7">
        <v>17</v>
      </c>
      <c r="E7">
        <v>17373</v>
      </c>
      <c r="F7" t="s">
        <v>87</v>
      </c>
      <c r="G7">
        <v>72791.362431999994</v>
      </c>
      <c r="H7" t="s">
        <v>77</v>
      </c>
      <c r="I7" t="s">
        <v>78</v>
      </c>
      <c r="J7" t="s">
        <v>88</v>
      </c>
      <c r="K7" t="s">
        <v>80</v>
      </c>
      <c r="L7" t="s">
        <v>80</v>
      </c>
      <c r="M7" t="s">
        <v>80</v>
      </c>
      <c r="N7" t="s">
        <v>81</v>
      </c>
      <c r="O7">
        <v>51229.485798000002</v>
      </c>
      <c r="P7" t="s">
        <v>82</v>
      </c>
      <c r="Q7" t="s">
        <v>49</v>
      </c>
      <c r="R7" t="s">
        <v>50</v>
      </c>
      <c r="S7" t="s">
        <v>83</v>
      </c>
      <c r="T7" t="s">
        <v>83</v>
      </c>
      <c r="U7">
        <v>1921</v>
      </c>
      <c r="V7">
        <v>160830026</v>
      </c>
      <c r="W7">
        <v>16</v>
      </c>
      <c r="X7">
        <v>83</v>
      </c>
      <c r="Y7">
        <v>26</v>
      </c>
      <c r="Z7" t="s">
        <v>124</v>
      </c>
      <c r="AA7" t="s">
        <v>107</v>
      </c>
      <c r="AB7">
        <v>29.014610000000001</v>
      </c>
      <c r="AC7">
        <v>0</v>
      </c>
      <c r="AD7">
        <v>2747.7605899999999</v>
      </c>
      <c r="AE7">
        <v>152505.06338199999</v>
      </c>
    </row>
    <row r="8" spans="1:31" x14ac:dyDescent="0.3">
      <c r="A8">
        <v>7</v>
      </c>
      <c r="B8" t="s">
        <v>15</v>
      </c>
      <c r="C8">
        <v>16</v>
      </c>
      <c r="D8">
        <v>17</v>
      </c>
      <c r="E8">
        <v>17373</v>
      </c>
      <c r="F8" t="s">
        <v>87</v>
      </c>
      <c r="G8">
        <v>72791.362431999994</v>
      </c>
      <c r="H8" t="s">
        <v>77</v>
      </c>
      <c r="I8" t="s">
        <v>78</v>
      </c>
      <c r="J8" t="s">
        <v>88</v>
      </c>
      <c r="K8" t="s">
        <v>80</v>
      </c>
      <c r="L8" t="s">
        <v>80</v>
      </c>
      <c r="M8" t="s">
        <v>80</v>
      </c>
      <c r="N8" t="s">
        <v>81</v>
      </c>
      <c r="O8">
        <v>51229.485798000002</v>
      </c>
      <c r="P8" t="s">
        <v>82</v>
      </c>
      <c r="Q8" t="s">
        <v>49</v>
      </c>
      <c r="R8" t="s">
        <v>50</v>
      </c>
      <c r="S8" t="s">
        <v>83</v>
      </c>
      <c r="T8" t="s">
        <v>83</v>
      </c>
      <c r="U8">
        <v>1931</v>
      </c>
      <c r="V8">
        <v>160830053</v>
      </c>
      <c r="W8">
        <v>16</v>
      </c>
      <c r="X8">
        <v>83</v>
      </c>
      <c r="Y8">
        <v>53</v>
      </c>
      <c r="Z8" t="s">
        <v>136</v>
      </c>
      <c r="AA8" t="s">
        <v>107</v>
      </c>
      <c r="AB8">
        <v>172.96461199999999</v>
      </c>
      <c r="AC8">
        <v>0</v>
      </c>
      <c r="AD8">
        <v>5094.6719249999996</v>
      </c>
      <c r="AE8">
        <v>646801.73797400005</v>
      </c>
    </row>
    <row r="9" spans="1:31" x14ac:dyDescent="0.3">
      <c r="A9">
        <v>8</v>
      </c>
      <c r="B9" t="s">
        <v>15</v>
      </c>
      <c r="C9">
        <v>17</v>
      </c>
      <c r="D9">
        <v>18</v>
      </c>
      <c r="E9">
        <v>17382</v>
      </c>
      <c r="F9" t="s">
        <v>87</v>
      </c>
      <c r="G9">
        <v>60812.494704999997</v>
      </c>
      <c r="H9" t="s">
        <v>77</v>
      </c>
      <c r="I9" t="s">
        <v>78</v>
      </c>
      <c r="J9" t="s">
        <v>88</v>
      </c>
      <c r="K9" t="s">
        <v>80</v>
      </c>
      <c r="L9" t="s">
        <v>80</v>
      </c>
      <c r="M9" t="s">
        <v>80</v>
      </c>
      <c r="N9" t="s">
        <v>81</v>
      </c>
      <c r="O9">
        <v>53456.154948000003</v>
      </c>
      <c r="P9" t="s">
        <v>82</v>
      </c>
      <c r="Q9" t="s">
        <v>49</v>
      </c>
      <c r="R9" t="s">
        <v>50</v>
      </c>
      <c r="S9" t="s">
        <v>83</v>
      </c>
      <c r="T9" t="s">
        <v>83</v>
      </c>
      <c r="U9">
        <v>1919</v>
      </c>
      <c r="V9">
        <v>160830010</v>
      </c>
      <c r="W9">
        <v>16</v>
      </c>
      <c r="X9">
        <v>83</v>
      </c>
      <c r="Y9">
        <v>10</v>
      </c>
      <c r="Z9" t="s">
        <v>137</v>
      </c>
      <c r="AA9" t="s">
        <v>107</v>
      </c>
      <c r="AB9">
        <v>81.675612000000001</v>
      </c>
      <c r="AC9">
        <v>0</v>
      </c>
      <c r="AD9">
        <v>5083.6231029999999</v>
      </c>
      <c r="AE9">
        <v>816756.120918</v>
      </c>
    </row>
    <row r="10" spans="1:31" x14ac:dyDescent="0.3">
      <c r="A10">
        <v>9</v>
      </c>
      <c r="B10" t="s">
        <v>15</v>
      </c>
      <c r="C10">
        <v>17</v>
      </c>
      <c r="D10">
        <v>18</v>
      </c>
      <c r="E10">
        <v>17382</v>
      </c>
      <c r="F10" t="s">
        <v>87</v>
      </c>
      <c r="G10">
        <v>60812.494704999997</v>
      </c>
      <c r="H10" t="s">
        <v>77</v>
      </c>
      <c r="I10" t="s">
        <v>78</v>
      </c>
      <c r="J10" t="s">
        <v>88</v>
      </c>
      <c r="K10" t="s">
        <v>80</v>
      </c>
      <c r="L10" t="s">
        <v>80</v>
      </c>
      <c r="M10" t="s">
        <v>80</v>
      </c>
      <c r="N10" t="s">
        <v>81</v>
      </c>
      <c r="O10">
        <v>53456.154948000003</v>
      </c>
      <c r="P10" t="s">
        <v>82</v>
      </c>
      <c r="Q10" t="s">
        <v>49</v>
      </c>
      <c r="R10" t="s">
        <v>50</v>
      </c>
      <c r="S10" t="s">
        <v>83</v>
      </c>
      <c r="T10" t="s">
        <v>83</v>
      </c>
      <c r="U10">
        <v>1930</v>
      </c>
      <c r="V10">
        <v>160830050</v>
      </c>
      <c r="W10">
        <v>16</v>
      </c>
      <c r="X10">
        <v>83</v>
      </c>
      <c r="Y10">
        <v>50</v>
      </c>
      <c r="Z10" t="s">
        <v>138</v>
      </c>
      <c r="AA10" t="s">
        <v>107</v>
      </c>
      <c r="AB10">
        <v>43.050033999999997</v>
      </c>
      <c r="AC10">
        <v>0</v>
      </c>
      <c r="AD10">
        <v>4390.0683140000001</v>
      </c>
      <c r="AE10">
        <v>430500.33594800002</v>
      </c>
    </row>
    <row r="11" spans="1:31" x14ac:dyDescent="0.3">
      <c r="A11">
        <v>10</v>
      </c>
      <c r="B11" t="s">
        <v>15</v>
      </c>
      <c r="C11">
        <v>17</v>
      </c>
      <c r="D11">
        <v>18</v>
      </c>
      <c r="E11">
        <v>17382</v>
      </c>
      <c r="F11" t="s">
        <v>87</v>
      </c>
      <c r="G11">
        <v>60812.494704999997</v>
      </c>
      <c r="H11" t="s">
        <v>77</v>
      </c>
      <c r="I11" t="s">
        <v>78</v>
      </c>
      <c r="J11" t="s">
        <v>88</v>
      </c>
      <c r="K11" t="s">
        <v>80</v>
      </c>
      <c r="L11" t="s">
        <v>80</v>
      </c>
      <c r="M11" t="s">
        <v>80</v>
      </c>
      <c r="N11" t="s">
        <v>81</v>
      </c>
      <c r="O11">
        <v>53456.154948000003</v>
      </c>
      <c r="P11" t="s">
        <v>82</v>
      </c>
      <c r="Q11" t="s">
        <v>49</v>
      </c>
      <c r="R11" t="s">
        <v>50</v>
      </c>
      <c r="S11" t="s">
        <v>83</v>
      </c>
      <c r="T11" t="s">
        <v>83</v>
      </c>
      <c r="U11">
        <v>1937</v>
      </c>
      <c r="V11">
        <v>160830077</v>
      </c>
      <c r="W11">
        <v>16</v>
      </c>
      <c r="X11">
        <v>83</v>
      </c>
      <c r="Y11">
        <v>77</v>
      </c>
      <c r="Z11" t="s">
        <v>139</v>
      </c>
      <c r="AA11" t="s">
        <v>107</v>
      </c>
      <c r="AB11">
        <v>12.774486</v>
      </c>
      <c r="AC11">
        <v>0</v>
      </c>
      <c r="AD11">
        <v>2363.5066040000002</v>
      </c>
      <c r="AE11">
        <v>127744.856076</v>
      </c>
    </row>
    <row r="12" spans="1:31" x14ac:dyDescent="0.3">
      <c r="A12">
        <v>11</v>
      </c>
      <c r="B12" t="s">
        <v>15</v>
      </c>
      <c r="C12">
        <v>17</v>
      </c>
      <c r="D12">
        <v>18</v>
      </c>
      <c r="E12">
        <v>17382</v>
      </c>
      <c r="F12" t="s">
        <v>87</v>
      </c>
      <c r="G12">
        <v>60812.494704999997</v>
      </c>
      <c r="H12" t="s">
        <v>77</v>
      </c>
      <c r="I12" t="s">
        <v>78</v>
      </c>
      <c r="J12" t="s">
        <v>88</v>
      </c>
      <c r="K12" t="s">
        <v>80</v>
      </c>
      <c r="L12" t="s">
        <v>80</v>
      </c>
      <c r="M12" t="s">
        <v>80</v>
      </c>
      <c r="N12" t="s">
        <v>81</v>
      </c>
      <c r="O12">
        <v>53456.154948000003</v>
      </c>
      <c r="P12" t="s">
        <v>82</v>
      </c>
      <c r="Q12" t="s">
        <v>49</v>
      </c>
      <c r="R12" t="s">
        <v>50</v>
      </c>
      <c r="S12" t="s">
        <v>83</v>
      </c>
      <c r="T12" t="s">
        <v>83</v>
      </c>
      <c r="U12">
        <v>1947</v>
      </c>
      <c r="V12">
        <v>160830060</v>
      </c>
      <c r="W12">
        <v>16</v>
      </c>
      <c r="X12">
        <v>83</v>
      </c>
      <c r="Y12">
        <v>60</v>
      </c>
      <c r="Z12" t="s">
        <v>140</v>
      </c>
      <c r="AA12" t="s">
        <v>107</v>
      </c>
      <c r="AB12">
        <v>11.399065999999999</v>
      </c>
      <c r="AC12">
        <v>0</v>
      </c>
      <c r="AD12">
        <v>1477.7265709999999</v>
      </c>
      <c r="AE12">
        <v>112589.60398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Edafologia tabla</vt:lpstr>
      <vt:lpstr>Hoja1</vt:lpstr>
      <vt:lpstr>Erosión suelo</vt:lpstr>
      <vt:lpstr>Erosión Leve</vt:lpstr>
      <vt:lpstr>Erosión moderado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2023-04-10T21:46:13Z</dcterms:created>
  <dcterms:modified xsi:type="dcterms:W3CDTF">2023-10-30T23:38:29Z</dcterms:modified>
</cp:coreProperties>
</file>