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13_ncr:1_{46F24858-027B-4E72-BAED-82E1B5820FB6}" xr6:coauthVersionLast="47" xr6:coauthVersionMax="47" xr10:uidLastSave="{00000000-0000-0000-0000-000000000000}"/>
  <bookViews>
    <workbookView xWindow="-113" yWindow="-113" windowWidth="24267" windowHeight="13148" xr2:uid="{C50859CD-50CF-4655-8B0D-C42F73323B82}"/>
  </bookViews>
  <sheets>
    <sheet name="Porc situacion" sheetId="2" r:id="rId1"/>
    <sheet name="Entero situacion" sheetId="1" r:id="rId2"/>
    <sheet name="Pobl Region" sheetId="3" r:id="rId3"/>
    <sheet name="Grafica Superficies" sheetId="6" r:id="rId4"/>
    <sheet name="SUN" sheetId="4" r:id="rId5"/>
    <sheet name="Distancia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H13" i="6"/>
  <c r="H3" i="6"/>
  <c r="H4" i="6"/>
  <c r="H5" i="6"/>
  <c r="H6" i="6"/>
  <c r="H7" i="6"/>
  <c r="H8" i="6"/>
  <c r="H9" i="6"/>
  <c r="H10" i="6"/>
  <c r="H11" i="6"/>
  <c r="H12" i="6"/>
  <c r="H2" i="6"/>
  <c r="G13" i="6"/>
  <c r="D14" i="3" l="1"/>
  <c r="E4" i="3" s="1"/>
  <c r="N14" i="2"/>
  <c r="N4" i="2"/>
  <c r="N5" i="2"/>
  <c r="N6" i="2"/>
  <c r="N7" i="2"/>
  <c r="N8" i="2"/>
  <c r="N9" i="2"/>
  <c r="N10" i="2"/>
  <c r="N11" i="2"/>
  <c r="N12" i="2"/>
  <c r="N13" i="2"/>
  <c r="N3" i="2"/>
  <c r="L3" i="2"/>
  <c r="M14" i="2"/>
  <c r="K14" i="2"/>
  <c r="L4" i="2" s="1"/>
  <c r="I14" i="2"/>
  <c r="J5" i="2" s="1"/>
  <c r="G14" i="2"/>
  <c r="H4" i="2" s="1"/>
  <c r="E14" i="2"/>
  <c r="F3" i="2" s="1"/>
  <c r="C14" i="2"/>
  <c r="D4" i="2" s="1"/>
  <c r="H13" i="1"/>
  <c r="G13" i="1"/>
  <c r="F13" i="1"/>
  <c r="E13" i="1"/>
  <c r="D13" i="1"/>
  <c r="C13" i="1"/>
  <c r="E10" i="3" l="1"/>
  <c r="E13" i="3"/>
  <c r="E9" i="3"/>
  <c r="E3" i="3"/>
  <c r="E8" i="3"/>
  <c r="E11" i="3"/>
  <c r="E7" i="3"/>
  <c r="E12" i="3"/>
  <c r="E6" i="3"/>
  <c r="E5" i="3"/>
  <c r="E14" i="3"/>
  <c r="J4" i="2"/>
  <c r="L13" i="2"/>
  <c r="L10" i="2"/>
  <c r="L8" i="2"/>
  <c r="L12" i="2"/>
  <c r="L9" i="2"/>
  <c r="J3" i="2"/>
  <c r="L7" i="2"/>
  <c r="J13" i="2"/>
  <c r="L6" i="2"/>
  <c r="L11" i="2"/>
  <c r="J11" i="2"/>
  <c r="L5" i="2"/>
  <c r="L14" i="2" s="1"/>
  <c r="J10" i="2"/>
  <c r="J12" i="2"/>
  <c r="J9" i="2"/>
  <c r="J8" i="2"/>
  <c r="J7" i="2"/>
  <c r="J6" i="2"/>
  <c r="H9" i="2"/>
  <c r="H13" i="2"/>
  <c r="H3" i="2"/>
  <c r="H12" i="2"/>
  <c r="H11" i="2"/>
  <c r="H10" i="2"/>
  <c r="H8" i="2"/>
  <c r="H7" i="2"/>
  <c r="H6" i="2"/>
  <c r="H5" i="2"/>
  <c r="F11" i="2"/>
  <c r="F13" i="2"/>
  <c r="F12" i="2"/>
  <c r="F10" i="2"/>
  <c r="F9" i="2"/>
  <c r="F8" i="2"/>
  <c r="F7" i="2"/>
  <c r="F6" i="2"/>
  <c r="F5" i="2"/>
  <c r="F4" i="2"/>
  <c r="D3" i="2"/>
  <c r="D13" i="2"/>
  <c r="D12" i="2"/>
  <c r="D11" i="2"/>
  <c r="D10" i="2"/>
  <c r="D9" i="2"/>
  <c r="D8" i="2"/>
  <c r="D7" i="2"/>
  <c r="D6" i="2"/>
  <c r="D5" i="2"/>
  <c r="F14" i="2" l="1"/>
  <c r="J14" i="2"/>
  <c r="D14" i="2"/>
  <c r="H14" i="2"/>
</calcChain>
</file>

<file path=xl/sharedStrings.xml><?xml version="1.0" encoding="utf-8"?>
<sst xmlns="http://schemas.openxmlformats.org/spreadsheetml/2006/main" count="146" uniqueCount="55">
  <si>
    <t>Rezago Educativo</t>
  </si>
  <si>
    <t>Acceso a los servicios de salud</t>
  </si>
  <si>
    <t>Acceso a la seguridad social</t>
  </si>
  <si>
    <t>Calidad y espacios de la vivienda</t>
  </si>
  <si>
    <t xml:space="preserve">Acceso a los servicios basicos de la vivienda </t>
  </si>
  <si>
    <t>Acceso a la alimentación nutritiva y de calidad</t>
  </si>
  <si>
    <t>Municipio</t>
  </si>
  <si>
    <t>Uruapán</t>
  </si>
  <si>
    <t>Chilchota</t>
  </si>
  <si>
    <t>Paracho</t>
  </si>
  <si>
    <t>Tancítaro</t>
  </si>
  <si>
    <t>Nahuatzen</t>
  </si>
  <si>
    <t>Nuevo parangaricutiro</t>
  </si>
  <si>
    <t>Cherán</t>
  </si>
  <si>
    <t>Ziracuaretiro</t>
  </si>
  <si>
    <t>Tingambato</t>
  </si>
  <si>
    <t>Taretan</t>
  </si>
  <si>
    <t>Charapan</t>
  </si>
  <si>
    <t>Total</t>
  </si>
  <si>
    <t>Fuente Data México https://www.economia.gob.mx/datamexico/es/profile/geo/tancitaro#economy consultado septiembre 2023</t>
  </si>
  <si>
    <t>Porcentaje</t>
  </si>
  <si>
    <t>Población censo 2020</t>
  </si>
  <si>
    <t>Nuevo Parangaricutiro</t>
  </si>
  <si>
    <t>Núm.</t>
  </si>
  <si>
    <t>Clave Sun</t>
  </si>
  <si>
    <t>Nombre Sun</t>
  </si>
  <si>
    <t>C16.07</t>
  </si>
  <si>
    <t>P16.09</t>
  </si>
  <si>
    <t>P16.08</t>
  </si>
  <si>
    <t>Nuevo San Juan Parangaricutiro</t>
  </si>
  <si>
    <t>P16.03</t>
  </si>
  <si>
    <t>Fuente Sistema Urbano Nacional 2018 https://www.gob.mx/conapo/documentos/sistema-urbano-nacional-2018</t>
  </si>
  <si>
    <t xml:space="preserve">Tancitaro </t>
  </si>
  <si>
    <t>https://app.sct.gob.mx/sibuac_internet/ControllerUI?action=cmdEscogeRuta</t>
  </si>
  <si>
    <t>Longitud KM</t>
  </si>
  <si>
    <t xml:space="preserve">Tiempo </t>
  </si>
  <si>
    <t>Origen</t>
  </si>
  <si>
    <t>Destino</t>
  </si>
  <si>
    <t>Uruapan</t>
  </si>
  <si>
    <t>Fuente: Mappir México https://app.sct.gob.mx/sibuac_internet/ControllerUI?action=cmdEscogeRuta</t>
  </si>
  <si>
    <t>Superficie</t>
  </si>
  <si>
    <t>FID</t>
  </si>
  <si>
    <t>Shape</t>
  </si>
  <si>
    <t>CVEGEO</t>
  </si>
  <si>
    <t>CVE_ENT</t>
  </si>
  <si>
    <t>CVE_MUN</t>
  </si>
  <si>
    <t>Polygon</t>
  </si>
  <si>
    <t>Nombre</t>
  </si>
  <si>
    <t>Sup_ha</t>
  </si>
  <si>
    <t>%</t>
  </si>
  <si>
    <t>Michoacán</t>
  </si>
  <si>
    <t>Pobl SUN 2018</t>
  </si>
  <si>
    <t>https://www.coneval.org.mx/Medicion/Paginas/Medici%C3%B3n/Calidad-y-espacios-en-la-vivienda.aspx</t>
  </si>
  <si>
    <t>Fuente : elaborado por la Dirección General de Planeación y Análisis (DGPA), Secretaría de Bienestar, con datos de la Medición Multidimensional de la Pobreza 2020 de CONEVAL, con información de INEGI 2020. https://www.gob.mx/cms/uploads/attachment/file/796243/M16Michoacan23c.pdf</t>
  </si>
  <si>
    <t>Fuente :Fuente : elaborado por la Dirección General de Planeación y Análisis (DGPA), Secretaría de Bienestar, con datos de la Medición Multidimensional de la Pobreza 2020 de CONEVAL, con información de INEGI 2020. https://www.gob.mx/cms/uploads/attachment/file/796243/M16Michoacan23c.pdf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</si>
</sst>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rgb="FF000000"/>
      <name val="Montserrat"/>
    </font>
    <font>
      <sz val="10"/>
      <color theme="1"/>
      <name val="Montserrat"/>
    </font>
    <font>
      <b/>
      <sz val="10"/>
      <color theme="8" tint="-0.499984740745262"/>
      <name val="Montserrat"/>
    </font>
    <font>
      <b/>
      <sz val="10"/>
      <color rgb="FF000000"/>
      <name val="Montserrat"/>
    </font>
    <font>
      <b/>
      <sz val="10"/>
      <color theme="1"/>
      <name val="Montserrat"/>
    </font>
    <font>
      <sz val="8"/>
      <color theme="1"/>
      <name val="Montserrat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badi Extra Light"/>
      <family val="2"/>
    </font>
    <font>
      <sz val="10"/>
      <color theme="1"/>
      <name val="Abadi Extra Light"/>
      <family val="2"/>
    </font>
    <font>
      <sz val="10"/>
      <color rgb="FF000000"/>
      <name val="Abadi Extra Light"/>
      <family val="2"/>
    </font>
    <font>
      <b/>
      <sz val="10"/>
      <color rgb="FF000000"/>
      <name val="Abadi Extra Light"/>
      <family val="2"/>
    </font>
    <font>
      <b/>
      <sz val="10"/>
      <color theme="1"/>
      <name val="Abadi Extra Light"/>
      <family val="2"/>
    </font>
    <font>
      <sz val="8"/>
      <color theme="1"/>
      <name val="Abadi Extra Light"/>
      <family val="2"/>
    </font>
    <font>
      <b/>
      <sz val="10"/>
      <color theme="0"/>
      <name val="Abadi Extra Light"/>
      <family val="2"/>
    </font>
    <font>
      <b/>
      <sz val="11"/>
      <color rgb="FF002060"/>
      <name val="Albertus MT Pro Light"/>
      <family val="2"/>
    </font>
    <font>
      <sz val="11"/>
      <color theme="1"/>
      <name val="Albertus MT Pro Light"/>
      <family val="2"/>
    </font>
    <font>
      <u/>
      <sz val="11"/>
      <color theme="10"/>
      <name val="Albertus MT Pro Light"/>
      <family val="2"/>
    </font>
    <font>
      <sz val="10"/>
      <color theme="1"/>
      <name val="Albertus MT Pro Light"/>
      <family val="2"/>
    </font>
    <font>
      <sz val="10"/>
      <color rgb="FF000000"/>
      <name val="Albertus MT Pro Light"/>
      <family val="2"/>
    </font>
    <font>
      <sz val="8"/>
      <color theme="1"/>
      <name val="Albertus MT Pro Light"/>
      <family val="2"/>
    </font>
    <font>
      <b/>
      <sz val="10"/>
      <color theme="0"/>
      <name val="Albertus MT Pro Light"/>
      <family val="2"/>
    </font>
    <font>
      <b/>
      <sz val="11"/>
      <color theme="0"/>
      <name val="Albertus MT Pro Light"/>
      <family val="2"/>
    </font>
    <font>
      <sz val="14"/>
      <color rgb="FF000000"/>
      <name val="Albertus MT Pro Light"/>
      <family val="2"/>
    </font>
    <font>
      <sz val="14"/>
      <color theme="1"/>
      <name val="Albertus MT Pro Light"/>
      <family val="2"/>
    </font>
    <font>
      <b/>
      <sz val="14"/>
      <color rgb="FF000000"/>
      <name val="Albertus MT Pro Light"/>
      <family val="2"/>
    </font>
    <font>
      <b/>
      <sz val="14"/>
      <color theme="1"/>
      <name val="Albertus MT Pro Light"/>
      <family val="2"/>
    </font>
    <font>
      <sz val="12"/>
      <color theme="1"/>
      <name val="Albertus MT Pro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270A1"/>
        <bgColor indexed="64"/>
      </patternFill>
    </fill>
    <fill>
      <patternFill patternType="solid">
        <fgColor rgb="FF1CE2E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rgb="FF92D050"/>
      </top>
      <bottom style="thin">
        <color theme="0"/>
      </bottom>
      <diagonal/>
    </border>
    <border>
      <left/>
      <right style="medium">
        <color rgb="FF92D050"/>
      </right>
      <top style="medium">
        <color rgb="FF92D050"/>
      </top>
      <bottom style="thin">
        <color theme="0"/>
      </bottom>
      <diagonal/>
    </border>
    <border>
      <left style="medium">
        <color rgb="FF92D050"/>
      </left>
      <right/>
      <top/>
      <bottom style="medium">
        <color theme="0"/>
      </bottom>
      <diagonal/>
    </border>
    <border>
      <left/>
      <right style="medium">
        <color rgb="FF92D050"/>
      </right>
      <top/>
      <bottom style="medium">
        <color theme="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1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horizontal="center"/>
    </xf>
    <xf numFmtId="0" fontId="8" fillId="0" borderId="0" xfId="2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2" fontId="9" fillId="0" borderId="0" xfId="0" applyNumberFormat="1" applyFont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2" fontId="10" fillId="2" borderId="9" xfId="1" applyNumberFormat="1" applyFont="1" applyFill="1" applyBorder="1" applyAlignment="1">
      <alignment horizontal="left" indent="5"/>
    </xf>
    <xf numFmtId="2" fontId="13" fillId="2" borderId="9" xfId="1" applyNumberFormat="1" applyFont="1" applyFill="1" applyBorder="1" applyAlignment="1">
      <alignment horizontal="left" indent="5"/>
    </xf>
    <xf numFmtId="0" fontId="10" fillId="2" borderId="10" xfId="0" applyFont="1" applyFill="1" applyBorder="1"/>
    <xf numFmtId="0" fontId="12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left" indent="5"/>
    </xf>
    <xf numFmtId="0" fontId="10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vertical="center" wrapText="1"/>
    </xf>
    <xf numFmtId="3" fontId="10" fillId="2" borderId="13" xfId="0" applyNumberFormat="1" applyFont="1" applyFill="1" applyBorder="1" applyAlignment="1">
      <alignment horizontal="center"/>
    </xf>
    <xf numFmtId="2" fontId="10" fillId="2" borderId="14" xfId="1" applyNumberFormat="1" applyFont="1" applyFill="1" applyBorder="1" applyAlignment="1">
      <alignment horizontal="left" indent="5"/>
    </xf>
    <xf numFmtId="0" fontId="16" fillId="8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2" fontId="17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7" fillId="0" borderId="0" xfId="0" applyFont="1"/>
    <xf numFmtId="0" fontId="18" fillId="0" borderId="0" xfId="2" applyFont="1"/>
    <xf numFmtId="0" fontId="19" fillId="8" borderId="4" xfId="0" applyFont="1" applyFill="1" applyBorder="1"/>
    <xf numFmtId="0" fontId="17" fillId="0" borderId="0" xfId="0" applyFont="1" applyAlignment="1">
      <alignment horizontal="center" vertical="center"/>
    </xf>
    <xf numFmtId="0" fontId="19" fillId="0" borderId="0" xfId="0" applyFont="1"/>
    <xf numFmtId="20" fontId="19" fillId="0" borderId="0" xfId="0" applyNumberFormat="1" applyFont="1"/>
    <xf numFmtId="0" fontId="20" fillId="2" borderId="2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17" fillId="2" borderId="0" xfId="0" applyFont="1" applyFill="1"/>
    <xf numFmtId="0" fontId="17" fillId="0" borderId="0" xfId="0" applyFont="1" applyBorder="1"/>
    <xf numFmtId="0" fontId="21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 vertical="center" wrapText="1" indent="3"/>
    </xf>
    <xf numFmtId="3" fontId="19" fillId="2" borderId="0" xfId="0" applyNumberFormat="1" applyFont="1" applyFill="1" applyBorder="1" applyAlignment="1">
      <alignment horizontal="left" indent="3"/>
    </xf>
    <xf numFmtId="0" fontId="17" fillId="2" borderId="0" xfId="0" applyFont="1" applyFill="1" applyBorder="1"/>
    <xf numFmtId="0" fontId="22" fillId="7" borderId="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/>
    </xf>
    <xf numFmtId="2" fontId="19" fillId="2" borderId="9" xfId="1" applyNumberFormat="1" applyFont="1" applyFill="1" applyBorder="1" applyAlignment="1">
      <alignment horizontal="left" indent="3"/>
    </xf>
    <xf numFmtId="0" fontId="19" fillId="2" borderId="10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 wrapText="1" indent="3"/>
    </xf>
    <xf numFmtId="3" fontId="19" fillId="2" borderId="1" xfId="0" applyNumberFormat="1" applyFont="1" applyFill="1" applyBorder="1" applyAlignment="1">
      <alignment horizontal="left" indent="3"/>
    </xf>
    <xf numFmtId="2" fontId="19" fillId="2" borderId="11" xfId="1" applyNumberFormat="1" applyFont="1" applyFill="1" applyBorder="1" applyAlignment="1">
      <alignment horizontal="left" indent="3"/>
    </xf>
    <xf numFmtId="0" fontId="19" fillId="0" borderId="0" xfId="0" applyFont="1" applyAlignment="1">
      <alignment wrapText="1"/>
    </xf>
    <xf numFmtId="0" fontId="19" fillId="3" borderId="0" xfId="0" applyFont="1" applyFill="1"/>
    <xf numFmtId="0" fontId="19" fillId="0" borderId="0" xfId="0" applyFont="1" applyAlignment="1">
      <alignment horizontal="center"/>
    </xf>
    <xf numFmtId="0" fontId="19" fillId="4" borderId="0" xfId="0" applyFont="1" applyFill="1"/>
    <xf numFmtId="0" fontId="19" fillId="5" borderId="0" xfId="0" applyFont="1" applyFill="1"/>
    <xf numFmtId="0" fontId="19" fillId="6" borderId="0" xfId="0" applyFont="1" applyFill="1"/>
    <xf numFmtId="0" fontId="19" fillId="7" borderId="0" xfId="0" applyFont="1" applyFill="1"/>
    <xf numFmtId="0" fontId="19" fillId="0" borderId="0" xfId="0" applyFont="1" applyAlignment="1">
      <alignment vertical="center"/>
    </xf>
    <xf numFmtId="0" fontId="23" fillId="7" borderId="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vertical="center" wrapText="1"/>
    </xf>
    <xf numFmtId="3" fontId="25" fillId="2" borderId="0" xfId="0" applyNumberFormat="1" applyFont="1" applyFill="1" applyBorder="1" applyAlignment="1">
      <alignment horizontal="center"/>
    </xf>
    <xf numFmtId="3" fontId="25" fillId="2" borderId="9" xfId="0" applyNumberFormat="1" applyFont="1" applyFill="1" applyBorder="1" applyAlignment="1">
      <alignment horizontal="center"/>
    </xf>
    <xf numFmtId="0" fontId="26" fillId="2" borderId="8" xfId="0" applyFont="1" applyFill="1" applyBorder="1" applyAlignment="1">
      <alignment vertical="center" wrapText="1"/>
    </xf>
    <xf numFmtId="3" fontId="27" fillId="2" borderId="0" xfId="0" applyNumberFormat="1" applyFont="1" applyFill="1" applyBorder="1" applyAlignment="1">
      <alignment horizontal="center"/>
    </xf>
    <xf numFmtId="3" fontId="27" fillId="2" borderId="9" xfId="0" applyNumberFormat="1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vertical="center" wrapText="1"/>
    </xf>
    <xf numFmtId="3" fontId="25" fillId="2" borderId="13" xfId="0" applyNumberFormat="1" applyFont="1" applyFill="1" applyBorder="1" applyAlignment="1">
      <alignment horizontal="center"/>
    </xf>
    <xf numFmtId="3" fontId="25" fillId="2" borderId="14" xfId="0" applyNumberFormat="1" applyFont="1" applyFill="1" applyBorder="1" applyAlignment="1">
      <alignment horizontal="center"/>
    </xf>
    <xf numFmtId="0" fontId="24" fillId="2" borderId="10" xfId="0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horizontal="center"/>
    </xf>
    <xf numFmtId="3" fontId="25" fillId="2" borderId="11" xfId="0" applyNumberFormat="1" applyFont="1" applyFill="1" applyBorder="1" applyAlignment="1">
      <alignment horizontal="center"/>
    </xf>
    <xf numFmtId="0" fontId="28" fillId="2" borderId="6" xfId="0" applyFont="1" applyFill="1" applyBorder="1" applyAlignment="1">
      <alignment horizontal="left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B67B7"/>
      <color rgb="FF92D050"/>
      <color rgb="FF203764"/>
      <color rgb="FF1CE2E2"/>
      <color rgb="FFC270A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us MT Pro Light" panose="020E0302030201020303" pitchFamily="34" charset="0"/>
                <a:ea typeface="+mn-ea"/>
                <a:cs typeface="+mn-cs"/>
              </a:defRPr>
            </a:pPr>
            <a:r>
              <a:rPr lang="en-US"/>
              <a:t>Superficie en Porcentaje. Región 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lbertus MT Pro Light" panose="020E0302030201020303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'Grafica Superficies'!$K$1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3B67B7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lbertus MT Pro Light" panose="020E0302030201020303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 Superficies'!$J$2:$J$12</c:f>
              <c:strCache>
                <c:ptCount val="11"/>
                <c:pt idx="0">
                  <c:v>Uruapan</c:v>
                </c:pt>
                <c:pt idx="1">
                  <c:v>Tancítaro</c:v>
                </c:pt>
                <c:pt idx="2">
                  <c:v>Chilchota</c:v>
                </c:pt>
                <c:pt idx="3">
                  <c:v>Nahuatzen</c:v>
                </c:pt>
                <c:pt idx="4">
                  <c:v>Paracho</c:v>
                </c:pt>
                <c:pt idx="5">
                  <c:v>Nuevo Parangaricutiro</c:v>
                </c:pt>
                <c:pt idx="6">
                  <c:v>Charapan</c:v>
                </c:pt>
                <c:pt idx="7">
                  <c:v>Cherán</c:v>
                </c:pt>
                <c:pt idx="8">
                  <c:v>Tingambato</c:v>
                </c:pt>
                <c:pt idx="9">
                  <c:v>Taretan</c:v>
                </c:pt>
                <c:pt idx="10">
                  <c:v>Ziracuaretiro</c:v>
                </c:pt>
              </c:strCache>
            </c:strRef>
          </c:cat>
          <c:val>
            <c:numRef>
              <c:f>'Grafica Superficies'!$K$2:$K$12</c:f>
              <c:numCache>
                <c:formatCode>General</c:formatCode>
                <c:ptCount val="11"/>
                <c:pt idx="0">
                  <c:v>26.617381908201676</c:v>
                </c:pt>
                <c:pt idx="1">
                  <c:v>18.774367653282575</c:v>
                </c:pt>
                <c:pt idx="2">
                  <c:v>7.9980177532184076</c:v>
                </c:pt>
                <c:pt idx="3">
                  <c:v>7.9886857725917499</c:v>
                </c:pt>
                <c:pt idx="4">
                  <c:v>6.4129624909188694</c:v>
                </c:pt>
                <c:pt idx="5">
                  <c:v>6.1755417796483982</c:v>
                </c:pt>
                <c:pt idx="6">
                  <c:v>6.1390818652595973</c:v>
                </c:pt>
                <c:pt idx="7">
                  <c:v>5.8391985363495644</c:v>
                </c:pt>
                <c:pt idx="8">
                  <c:v>4.9855086743887425</c:v>
                </c:pt>
                <c:pt idx="9">
                  <c:v>4.8653047844382291</c:v>
                </c:pt>
                <c:pt idx="10">
                  <c:v>4.203948781702179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4-4A1D-87C8-76F5EEF81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2375216"/>
        <c:axId val="1046110912"/>
      </c:barChart>
      <c:catAx>
        <c:axId val="105237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us MT Pro Light" panose="020E0302030201020303" pitchFamily="34" charset="0"/>
                <a:ea typeface="+mn-ea"/>
                <a:cs typeface="+mn-cs"/>
              </a:defRPr>
            </a:pPr>
            <a:endParaRPr lang="es-MX"/>
          </a:p>
        </c:txPr>
        <c:crossAx val="1046110912"/>
        <c:crosses val="autoZero"/>
        <c:auto val="1"/>
        <c:lblAlgn val="ctr"/>
        <c:lblOffset val="100"/>
        <c:noMultiLvlLbl val="0"/>
      </c:catAx>
      <c:valAx>
        <c:axId val="1046110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2375216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lbertus MT Pro Light" panose="020E0302030201020303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us MT Pro Light" panose="020E0302030201020303" pitchFamily="34" charset="0"/>
                <a:ea typeface="+mn-ea"/>
                <a:cs typeface="+mn-cs"/>
              </a:defRPr>
            </a:pPr>
            <a:r>
              <a:rPr lang="es-MX"/>
              <a:t>Movilidad dentro del sistema urbano estatal</a:t>
            </a:r>
          </a:p>
        </c:rich>
      </c:tx>
      <c:layout>
        <c:manualLayout>
          <c:xMode val="edge"/>
          <c:yMode val="edge"/>
          <c:x val="0.20058333333333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lbertus MT Pro Light" panose="020E0302030201020303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Distancias!$C$1:$C$2</c:f>
              <c:strCache>
                <c:ptCount val="2"/>
                <c:pt idx="0">
                  <c:v>https://app.sct.gob.mx/sibuac_internet/ControllerUI?action=cmdEscogeRuta</c:v>
                </c:pt>
                <c:pt idx="1">
                  <c:v>Longitud KM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r">
                  <a:defRPr sz="900" b="1" i="0" u="none" strike="noStrike" kern="1200" baseline="0">
                    <a:solidFill>
                      <a:schemeClr val="bg1"/>
                    </a:solidFill>
                    <a:latin typeface="Albertus MT Pro Light" panose="020E0302030201020303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Distancias!$B$3:$B$12</c:f>
              <c:strCache>
                <c:ptCount val="10"/>
                <c:pt idx="0">
                  <c:v>Uruapan</c:v>
                </c:pt>
                <c:pt idx="1">
                  <c:v>Chilchota</c:v>
                </c:pt>
                <c:pt idx="2">
                  <c:v>Paracho</c:v>
                </c:pt>
                <c:pt idx="3">
                  <c:v>Nahuatzen</c:v>
                </c:pt>
                <c:pt idx="4">
                  <c:v>Nuevo Parangaricutiro</c:v>
                </c:pt>
                <c:pt idx="5">
                  <c:v>Cherán</c:v>
                </c:pt>
                <c:pt idx="6">
                  <c:v>Ziracuaretiro</c:v>
                </c:pt>
                <c:pt idx="7">
                  <c:v>Tingambato</c:v>
                </c:pt>
                <c:pt idx="8">
                  <c:v>Taretan</c:v>
                </c:pt>
                <c:pt idx="9">
                  <c:v>Charapan</c:v>
                </c:pt>
              </c:strCache>
            </c:strRef>
          </c:cat>
          <c:val>
            <c:numRef>
              <c:f>Distancias!$C$3:$C$12</c:f>
              <c:numCache>
                <c:formatCode>General</c:formatCode>
                <c:ptCount val="10"/>
                <c:pt idx="0">
                  <c:v>63</c:v>
                </c:pt>
                <c:pt idx="1">
                  <c:v>133</c:v>
                </c:pt>
                <c:pt idx="2">
                  <c:v>91.84</c:v>
                </c:pt>
                <c:pt idx="3">
                  <c:v>108.2</c:v>
                </c:pt>
                <c:pt idx="4">
                  <c:v>51</c:v>
                </c:pt>
                <c:pt idx="5">
                  <c:v>103.84</c:v>
                </c:pt>
                <c:pt idx="6">
                  <c:v>80.900000000000006</c:v>
                </c:pt>
                <c:pt idx="7">
                  <c:v>90</c:v>
                </c:pt>
                <c:pt idx="8">
                  <c:v>85.33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3-4FEC-B68E-1610FF57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26874496"/>
        <c:axId val="1045993792"/>
      </c:barChart>
      <c:catAx>
        <c:axId val="102687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us MT Pro Light" panose="020E0302030201020303" pitchFamily="34" charset="0"/>
                <a:ea typeface="+mn-ea"/>
                <a:cs typeface="+mn-cs"/>
              </a:defRPr>
            </a:pPr>
            <a:endParaRPr lang="es-MX"/>
          </a:p>
        </c:txPr>
        <c:crossAx val="1045993792"/>
        <c:crosses val="autoZero"/>
        <c:auto val="1"/>
        <c:lblAlgn val="ctr"/>
        <c:lblOffset val="100"/>
        <c:noMultiLvlLbl val="0"/>
      </c:catAx>
      <c:valAx>
        <c:axId val="1045993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687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lbertus MT Pro Light" panose="020E0302030201020303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850790</xdr:colOff>
      <xdr:row>16</xdr:row>
      <xdr:rowOff>174928</xdr:rowOff>
    </xdr:from>
    <xdr:to>
      <xdr:col>9</xdr:col>
      <xdr:colOff>399723</xdr:colOff>
      <xdr:row>24</xdr:row>
      <xdr:rowOff>28446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BDA146-79C5-4715-B6CC-9C11FD280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8473" y="3816625"/>
          <a:ext cx="3838095" cy="11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850790</xdr:colOff>
      <xdr:row>15</xdr:row>
      <xdr:rowOff>174928</xdr:rowOff>
    </xdr:from>
    <xdr:to>
      <xdr:col>5</xdr:col>
      <xdr:colOff>721184</xdr:colOff>
      <xdr:row>21</xdr:row>
      <xdr:rowOff>172706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E8B072-7855-AF97-579F-D7020D059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8473" y="3800723"/>
          <a:ext cx="3838095" cy="11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151075</xdr:colOff>
      <xdr:row>3</xdr:row>
      <xdr:rowOff>182879</xdr:rowOff>
    </xdr:from>
    <xdr:to>
      <xdr:col>16</xdr:col>
      <xdr:colOff>588397</xdr:colOff>
      <xdr:row>16</xdr:row>
      <xdr:rowOff>31805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AB421E-6E73-0611-3B05-C9E9067678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811032</xdr:colOff>
      <xdr:row>1</xdr:row>
      <xdr:rowOff>143123</xdr:rowOff>
    </xdr:from>
    <xdr:to>
      <xdr:col>10</xdr:col>
      <xdr:colOff>421418</xdr:colOff>
      <xdr:row>15</xdr:row>
      <xdr:rowOff>182879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0416F48-AC13-367C-6E4D-5CCB8F9CC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coneval.org.mx/Medicion/Paginas/Medici%C3%B3n/Calidad-y-espacios-en-la-vivienda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sct.gob.mx/sibuac_internet/ControllerUI?action=cmdEscogeRu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FDCA-9111-46F7-B704-35DF7BEDE3DF}">
  <dimension ref="B1:Q22"/>
  <sheetViews>
    <sheetView tabSelected="1" zoomScale="70" zoomScaleNormal="70" workbookViewId="0">
      <selection activeCell="B1" sqref="B1:N15"/>
    </sheetView>
  </sheetViews>
  <sheetFormatPr baseColWidth="10" defaultRowHeight="13.15" x14ac:dyDescent="0.25"/>
  <cols>
    <col min="1" max="1" width="11.5546875" style="51"/>
    <col min="2" max="2" width="17.109375" style="51" bestFit="1" customWidth="1"/>
    <col min="3" max="3" width="17.88671875" style="72" hidden="1" customWidth="1"/>
    <col min="4" max="4" width="14.6640625" style="72" bestFit="1" customWidth="1"/>
    <col min="5" max="5" width="21.109375" style="72" hidden="1" customWidth="1"/>
    <col min="6" max="6" width="20.33203125" style="72" bestFit="1" customWidth="1"/>
    <col min="7" max="7" width="16.44140625" style="72" hidden="1" customWidth="1"/>
    <col min="8" max="8" width="13.21875" style="72" bestFit="1" customWidth="1"/>
    <col min="9" max="9" width="18.5546875" style="72" hidden="1" customWidth="1"/>
    <col min="10" max="10" width="17.5546875" style="72" bestFit="1" customWidth="1"/>
    <col min="11" max="11" width="21.109375" style="72" hidden="1" customWidth="1"/>
    <col min="12" max="12" width="18.33203125" style="72" bestFit="1" customWidth="1"/>
    <col min="13" max="13" width="21.109375" style="72" hidden="1" customWidth="1"/>
    <col min="14" max="14" width="22.6640625" style="72" bestFit="1" customWidth="1"/>
    <col min="15" max="16384" width="11.5546875" style="51"/>
  </cols>
  <sheetData>
    <row r="1" spans="2:17" ht="14.4" x14ac:dyDescent="0.25">
      <c r="B1" s="78" t="s">
        <v>6</v>
      </c>
      <c r="C1" s="79" t="s">
        <v>20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2:17" ht="43.85" thickBot="1" x14ac:dyDescent="0.3">
      <c r="B2" s="81"/>
      <c r="C2" s="82" t="s">
        <v>0</v>
      </c>
      <c r="D2" s="82" t="s">
        <v>0</v>
      </c>
      <c r="E2" s="82" t="s">
        <v>1</v>
      </c>
      <c r="F2" s="82" t="s">
        <v>1</v>
      </c>
      <c r="G2" s="82" t="s">
        <v>2</v>
      </c>
      <c r="H2" s="82" t="s">
        <v>2</v>
      </c>
      <c r="I2" s="82" t="s">
        <v>3</v>
      </c>
      <c r="J2" s="82" t="s">
        <v>3</v>
      </c>
      <c r="K2" s="82" t="s">
        <v>4</v>
      </c>
      <c r="L2" s="82" t="s">
        <v>4</v>
      </c>
      <c r="M2" s="82" t="s">
        <v>5</v>
      </c>
      <c r="N2" s="83" t="s">
        <v>5</v>
      </c>
      <c r="O2" s="70"/>
      <c r="P2" s="70"/>
      <c r="Q2" s="70"/>
    </row>
    <row r="3" spans="2:17" ht="17.55" x14ac:dyDescent="0.3">
      <c r="B3" s="84" t="s">
        <v>7</v>
      </c>
      <c r="C3" s="85">
        <v>72745</v>
      </c>
      <c r="D3" s="85">
        <f>(C3*100)/$C$14</f>
        <v>49.5953694171547</v>
      </c>
      <c r="E3" s="85">
        <v>140427</v>
      </c>
      <c r="F3" s="85">
        <f>(E3*100)/$E$14</f>
        <v>57.847212209841196</v>
      </c>
      <c r="G3" s="85">
        <v>208394</v>
      </c>
      <c r="H3" s="85">
        <f>(G3*100)/$G$14</f>
        <v>50.665797899885973</v>
      </c>
      <c r="I3" s="85">
        <v>44053</v>
      </c>
      <c r="J3" s="85">
        <f>(I3*100)/$I$14</f>
        <v>42.439860887660039</v>
      </c>
      <c r="K3" s="85">
        <v>47032</v>
      </c>
      <c r="L3" s="85">
        <f>(K3*100)/$K$14</f>
        <v>28.596444293114772</v>
      </c>
      <c r="M3" s="85">
        <v>71990</v>
      </c>
      <c r="N3" s="86">
        <f>(M3*100)/$M$14</f>
        <v>51.690217703486702</v>
      </c>
    </row>
    <row r="4" spans="2:17" ht="17.55" x14ac:dyDescent="0.3">
      <c r="B4" s="84" t="s">
        <v>8</v>
      </c>
      <c r="C4" s="85">
        <v>12041</v>
      </c>
      <c r="D4" s="85">
        <f t="shared" ref="D4:D13" si="0">(C4*100)/$C$14</f>
        <v>8.2091943522160946</v>
      </c>
      <c r="E4" s="85">
        <v>18615</v>
      </c>
      <c r="F4" s="85">
        <f t="shared" ref="F4:F13" si="1">(E4*100)/$E$14</f>
        <v>7.6682251652901074</v>
      </c>
      <c r="G4" s="85">
        <v>34123</v>
      </c>
      <c r="H4" s="85">
        <f t="shared" ref="H4:H13" si="2">(G4*100)/$G$14</f>
        <v>8.296155463870404</v>
      </c>
      <c r="I4" s="85">
        <v>10030</v>
      </c>
      <c r="J4" s="85">
        <f t="shared" ref="J4:J13" si="3">(I4*100)/$I$14</f>
        <v>9.6627200123312882</v>
      </c>
      <c r="K4" s="85">
        <v>20441</v>
      </c>
      <c r="L4" s="85">
        <f t="shared" ref="L4:L13" si="4">(K4*100)/$K$14</f>
        <v>12.42855753094827</v>
      </c>
      <c r="M4" s="85">
        <v>13780</v>
      </c>
      <c r="N4" s="86">
        <f t="shared" ref="N4:N13" si="5">(M4*100)/$M$14</f>
        <v>9.8943075420759374</v>
      </c>
    </row>
    <row r="5" spans="2:17" ht="17.55" x14ac:dyDescent="0.3">
      <c r="B5" s="84" t="s">
        <v>9</v>
      </c>
      <c r="C5" s="85">
        <v>9552</v>
      </c>
      <c r="D5" s="85">
        <f t="shared" si="0"/>
        <v>6.5122684538134816</v>
      </c>
      <c r="E5" s="85">
        <v>15327</v>
      </c>
      <c r="F5" s="85">
        <f t="shared" si="1"/>
        <v>6.3137731457642481</v>
      </c>
      <c r="G5" s="85">
        <v>28081</v>
      </c>
      <c r="H5" s="85">
        <f t="shared" si="2"/>
        <v>6.8271940210692152</v>
      </c>
      <c r="I5" s="85">
        <v>7678</v>
      </c>
      <c r="J5" s="85">
        <f t="shared" si="3"/>
        <v>7.3968458878045489</v>
      </c>
      <c r="K5" s="85">
        <v>20665</v>
      </c>
      <c r="L5" s="85">
        <f t="shared" si="4"/>
        <v>12.564754237906461</v>
      </c>
      <c r="M5" s="85">
        <v>8924</v>
      </c>
      <c r="N5" s="86">
        <f t="shared" si="5"/>
        <v>6.4076052616462746</v>
      </c>
    </row>
    <row r="6" spans="2:17" ht="17.55" x14ac:dyDescent="0.3">
      <c r="B6" s="87" t="s">
        <v>10</v>
      </c>
      <c r="C6" s="88">
        <v>14165</v>
      </c>
      <c r="D6" s="88">
        <f t="shared" si="0"/>
        <v>9.6572741465942169</v>
      </c>
      <c r="E6" s="88">
        <v>23647</v>
      </c>
      <c r="F6" s="88">
        <f t="shared" si="1"/>
        <v>9.7410969907931868</v>
      </c>
      <c r="G6" s="88">
        <v>32672</v>
      </c>
      <c r="H6" s="88">
        <f t="shared" si="2"/>
        <v>7.9433810425687614</v>
      </c>
      <c r="I6" s="88">
        <v>6365</v>
      </c>
      <c r="J6" s="88">
        <f t="shared" si="3"/>
        <v>6.13192551131492</v>
      </c>
      <c r="K6" s="88">
        <v>13126</v>
      </c>
      <c r="L6" s="88">
        <f t="shared" si="4"/>
        <v>7.9808838193447968</v>
      </c>
      <c r="M6" s="88">
        <v>7465</v>
      </c>
      <c r="N6" s="89">
        <f t="shared" si="5"/>
        <v>5.3600149348038375</v>
      </c>
    </row>
    <row r="7" spans="2:17" ht="17.55" x14ac:dyDescent="0.3">
      <c r="B7" s="84" t="s">
        <v>11</v>
      </c>
      <c r="C7" s="85">
        <v>8901</v>
      </c>
      <c r="D7" s="85">
        <f t="shared" si="0"/>
        <v>6.0684360874574743</v>
      </c>
      <c r="E7" s="85">
        <v>5158</v>
      </c>
      <c r="F7" s="85">
        <f t="shared" si="1"/>
        <v>2.1247760087330847</v>
      </c>
      <c r="G7" s="85">
        <v>27317</v>
      </c>
      <c r="H7" s="85">
        <f t="shared" si="2"/>
        <v>6.641446496689853</v>
      </c>
      <c r="I7" s="85">
        <v>13425</v>
      </c>
      <c r="J7" s="85">
        <f t="shared" si="3"/>
        <v>12.933401412317801</v>
      </c>
      <c r="K7" s="85">
        <v>22618</v>
      </c>
      <c r="L7" s="85">
        <f t="shared" si="4"/>
        <v>13.752219276698202</v>
      </c>
      <c r="M7" s="85">
        <v>12695</v>
      </c>
      <c r="N7" s="86">
        <f t="shared" si="5"/>
        <v>9.1152564765351247</v>
      </c>
    </row>
    <row r="8" spans="2:17" s="77" customFormat="1" ht="43.2" customHeight="1" x14ac:dyDescent="0.3">
      <c r="B8" s="84" t="s">
        <v>12</v>
      </c>
      <c r="C8" s="90">
        <v>5202</v>
      </c>
      <c r="D8" s="90">
        <f t="shared" si="0"/>
        <v>3.5465683099599801</v>
      </c>
      <c r="E8" s="90">
        <v>13077</v>
      </c>
      <c r="F8" s="90">
        <f t="shared" si="1"/>
        <v>5.3869127309427203</v>
      </c>
      <c r="G8" s="90">
        <v>16042</v>
      </c>
      <c r="H8" s="90">
        <f t="shared" si="2"/>
        <v>3.9002117619027938</v>
      </c>
      <c r="I8" s="90">
        <v>2957</v>
      </c>
      <c r="J8" s="90">
        <f t="shared" si="3"/>
        <v>2.8487201472047476</v>
      </c>
      <c r="K8" s="90">
        <v>3482</v>
      </c>
      <c r="L8" s="90">
        <f t="shared" si="4"/>
        <v>2.1171291679840456</v>
      </c>
      <c r="M8" s="90">
        <v>3385</v>
      </c>
      <c r="N8" s="91">
        <f t="shared" si="5"/>
        <v>2.4304957206042852</v>
      </c>
    </row>
    <row r="9" spans="2:17" ht="17.55" x14ac:dyDescent="0.3">
      <c r="B9" s="84" t="s">
        <v>13</v>
      </c>
      <c r="C9" s="85">
        <v>5338</v>
      </c>
      <c r="D9" s="85">
        <f t="shared" si="0"/>
        <v>3.6392890500896526</v>
      </c>
      <c r="E9" s="85">
        <v>5731</v>
      </c>
      <c r="F9" s="85">
        <f t="shared" si="1"/>
        <v>2.3608164610409674</v>
      </c>
      <c r="G9" s="85">
        <v>16987</v>
      </c>
      <c r="H9" s="85">
        <f t="shared" si="2"/>
        <v>4.1299649170578956</v>
      </c>
      <c r="I9" s="85">
        <v>5056</v>
      </c>
      <c r="J9" s="85">
        <f t="shared" si="3"/>
        <v>4.8708586622479553</v>
      </c>
      <c r="K9" s="85">
        <v>11759</v>
      </c>
      <c r="L9" s="85">
        <f t="shared" si="4"/>
        <v>7.1497190942918989</v>
      </c>
      <c r="M9" s="85">
        <v>4978</v>
      </c>
      <c r="N9" s="86">
        <f t="shared" si="5"/>
        <v>3.5743006490895515</v>
      </c>
    </row>
    <row r="10" spans="2:17" ht="17.55" x14ac:dyDescent="0.3">
      <c r="B10" s="84" t="s">
        <v>14</v>
      </c>
      <c r="C10" s="85">
        <v>5606</v>
      </c>
      <c r="D10" s="85">
        <f t="shared" si="0"/>
        <v>3.8220034497569491</v>
      </c>
      <c r="E10" s="85">
        <v>9779</v>
      </c>
      <c r="F10" s="85">
        <f t="shared" si="1"/>
        <v>4.0283413317954313</v>
      </c>
      <c r="G10" s="85">
        <v>16932</v>
      </c>
      <c r="H10" s="85">
        <f t="shared" si="2"/>
        <v>4.1165930403028366</v>
      </c>
      <c r="I10" s="85">
        <v>4466</v>
      </c>
      <c r="J10" s="85">
        <f t="shared" si="3"/>
        <v>4.302463367404938</v>
      </c>
      <c r="K10" s="85">
        <v>7038</v>
      </c>
      <c r="L10" s="85">
        <f t="shared" si="4"/>
        <v>4.2792518909453507</v>
      </c>
      <c r="M10" s="85">
        <v>4800</v>
      </c>
      <c r="N10" s="86">
        <f t="shared" si="5"/>
        <v>3.4464931931759435</v>
      </c>
    </row>
    <row r="11" spans="2:17" ht="17.55" x14ac:dyDescent="0.3">
      <c r="B11" s="84" t="s">
        <v>15</v>
      </c>
      <c r="C11" s="85">
        <v>3695</v>
      </c>
      <c r="D11" s="85">
        <f t="shared" si="0"/>
        <v>2.5191406969054455</v>
      </c>
      <c r="E11" s="85">
        <v>5107</v>
      </c>
      <c r="F11" s="85">
        <f t="shared" si="1"/>
        <v>2.103767172663797</v>
      </c>
      <c r="G11" s="85">
        <v>12662</v>
      </c>
      <c r="H11" s="85">
        <f t="shared" si="2"/>
        <v>3.0784491540464516</v>
      </c>
      <c r="I11" s="85">
        <v>3782</v>
      </c>
      <c r="J11" s="85">
        <f t="shared" si="3"/>
        <v>3.6435101781293051</v>
      </c>
      <c r="K11" s="85">
        <v>5599</v>
      </c>
      <c r="L11" s="85">
        <f t="shared" si="4"/>
        <v>3.4043096529416057</v>
      </c>
      <c r="M11" s="85">
        <v>3881</v>
      </c>
      <c r="N11" s="86">
        <f t="shared" si="5"/>
        <v>2.7866333505657992</v>
      </c>
    </row>
    <row r="12" spans="2:17" ht="17.55" x14ac:dyDescent="0.3">
      <c r="B12" s="84" t="s">
        <v>16</v>
      </c>
      <c r="C12" s="85">
        <v>4509</v>
      </c>
      <c r="D12" s="85">
        <f t="shared" si="0"/>
        <v>3.0741015973874566</v>
      </c>
      <c r="E12" s="85">
        <v>2663</v>
      </c>
      <c r="F12" s="85">
        <f t="shared" si="1"/>
        <v>1.0969907931865461</v>
      </c>
      <c r="G12" s="85">
        <v>6651</v>
      </c>
      <c r="H12" s="85">
        <f t="shared" si="2"/>
        <v>1.6170245872344771</v>
      </c>
      <c r="I12" s="85">
        <v>1548</v>
      </c>
      <c r="J12" s="85">
        <f t="shared" si="3"/>
        <v>1.4913151125711699</v>
      </c>
      <c r="K12" s="85">
        <v>2359</v>
      </c>
      <c r="L12" s="85">
        <f t="shared" si="4"/>
        <v>1.4343215701534644</v>
      </c>
      <c r="M12" s="85">
        <v>1792</v>
      </c>
      <c r="N12" s="86">
        <f t="shared" si="5"/>
        <v>1.2866907921190189</v>
      </c>
    </row>
    <row r="13" spans="2:17" ht="17.55" x14ac:dyDescent="0.3">
      <c r="B13" s="92" t="s">
        <v>17</v>
      </c>
      <c r="C13" s="93">
        <v>4923</v>
      </c>
      <c r="D13" s="93">
        <f t="shared" si="0"/>
        <v>3.3563544386645487</v>
      </c>
      <c r="E13" s="93">
        <v>3224</v>
      </c>
      <c r="F13" s="93">
        <f t="shared" si="1"/>
        <v>1.3280879899487137</v>
      </c>
      <c r="G13" s="93">
        <v>11450</v>
      </c>
      <c r="H13" s="93">
        <f t="shared" si="2"/>
        <v>2.7837816153713368</v>
      </c>
      <c r="I13" s="93">
        <v>4441</v>
      </c>
      <c r="J13" s="93">
        <f t="shared" si="3"/>
        <v>4.2783788210132849</v>
      </c>
      <c r="K13" s="93">
        <v>10349</v>
      </c>
      <c r="L13" s="93">
        <f t="shared" si="4"/>
        <v>6.2924094656711338</v>
      </c>
      <c r="M13" s="93">
        <v>5582</v>
      </c>
      <c r="N13" s="94">
        <f t="shared" si="5"/>
        <v>4.0079843758975242</v>
      </c>
    </row>
    <row r="14" spans="2:17" ht="18.2" thickBot="1" x14ac:dyDescent="0.35">
      <c r="B14" s="95" t="s">
        <v>18</v>
      </c>
      <c r="C14" s="96">
        <f>SUM(C3:C13)</f>
        <v>146677</v>
      </c>
      <c r="D14" s="96">
        <f>SUM(D3:D13)</f>
        <v>100.00000000000001</v>
      </c>
      <c r="E14" s="96">
        <f t="shared" ref="E14:M14" si="6">SUM(E3:E13)</f>
        <v>242755</v>
      </c>
      <c r="F14" s="96">
        <f>SUM(F3:F13)</f>
        <v>99.999999999999986</v>
      </c>
      <c r="G14" s="96">
        <f t="shared" si="6"/>
        <v>411311</v>
      </c>
      <c r="H14" s="96">
        <f>SUM(H3:H13)</f>
        <v>100</v>
      </c>
      <c r="I14" s="96">
        <f t="shared" si="6"/>
        <v>103801</v>
      </c>
      <c r="J14" s="96">
        <f>SUM(J3:J13)</f>
        <v>100</v>
      </c>
      <c r="K14" s="96">
        <f t="shared" si="6"/>
        <v>164468</v>
      </c>
      <c r="L14" s="96">
        <f>SUM(L3:L13)</f>
        <v>99.999999999999986</v>
      </c>
      <c r="M14" s="96">
        <f t="shared" si="6"/>
        <v>139272</v>
      </c>
      <c r="N14" s="97">
        <f>SUM(N3:N13)</f>
        <v>99.999999999999986</v>
      </c>
    </row>
    <row r="15" spans="2:17" ht="30.05" customHeight="1" x14ac:dyDescent="0.3">
      <c r="B15" s="98" t="s">
        <v>53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8" spans="2:17" s="72" customFormat="1" x14ac:dyDescent="0.25">
      <c r="B18" s="71"/>
      <c r="O18" s="51"/>
      <c r="P18" s="51"/>
      <c r="Q18" s="51"/>
    </row>
    <row r="19" spans="2:17" s="72" customFormat="1" x14ac:dyDescent="0.25">
      <c r="B19" s="73"/>
      <c r="O19" s="51"/>
      <c r="P19" s="51"/>
      <c r="Q19" s="51"/>
    </row>
    <row r="20" spans="2:17" s="72" customFormat="1" x14ac:dyDescent="0.25">
      <c r="B20" s="74"/>
      <c r="O20" s="51"/>
      <c r="P20" s="51"/>
      <c r="Q20" s="51"/>
    </row>
    <row r="21" spans="2:17" s="72" customFormat="1" x14ac:dyDescent="0.25">
      <c r="B21" s="75"/>
      <c r="O21" s="51"/>
      <c r="P21" s="51"/>
      <c r="Q21" s="51"/>
    </row>
    <row r="22" spans="2:17" s="72" customFormat="1" x14ac:dyDescent="0.25">
      <c r="B22" s="76"/>
      <c r="O22" s="51"/>
      <c r="P22" s="51"/>
      <c r="Q22" s="51"/>
    </row>
  </sheetData>
  <mergeCells count="3">
    <mergeCell ref="C1:M1"/>
    <mergeCell ref="B1:B2"/>
    <mergeCell ref="B15:N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D41E-469B-44B9-A7DD-96706198FAE7}">
  <dimension ref="B1:K24"/>
  <sheetViews>
    <sheetView topLeftCell="B1" zoomScale="60" zoomScaleNormal="60" workbookViewId="0">
      <selection activeCell="E30" sqref="E29:E30"/>
    </sheetView>
  </sheetViews>
  <sheetFormatPr baseColWidth="10" defaultRowHeight="15.65" x14ac:dyDescent="0.35"/>
  <cols>
    <col min="1" max="1" width="11.5546875" style="2"/>
    <col min="2" max="2" width="21.109375" style="2" customWidth="1"/>
    <col min="3" max="3" width="17.88671875" style="3" bestFit="1" customWidth="1"/>
    <col min="4" max="4" width="21.109375" style="3" customWidth="1"/>
    <col min="5" max="5" width="16.44140625" style="3" bestFit="1" customWidth="1"/>
    <col min="6" max="6" width="18.5546875" style="3" bestFit="1" customWidth="1"/>
    <col min="7" max="8" width="21.109375" style="3" customWidth="1"/>
    <col min="9" max="16384" width="11.5546875" style="2"/>
  </cols>
  <sheetData>
    <row r="1" spans="2:11" ht="57" customHeight="1" thickBot="1" x14ac:dyDescent="0.4">
      <c r="B1" s="11" t="s">
        <v>6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"/>
      <c r="J1" s="1"/>
      <c r="K1" s="1"/>
    </row>
    <row r="2" spans="2:11" x14ac:dyDescent="0.35">
      <c r="B2" s="9" t="s">
        <v>7</v>
      </c>
      <c r="C2" s="10">
        <v>72745</v>
      </c>
      <c r="D2" s="10">
        <v>140427</v>
      </c>
      <c r="E2" s="10">
        <v>208394</v>
      </c>
      <c r="F2" s="10">
        <v>44053</v>
      </c>
      <c r="G2" s="10">
        <v>47032</v>
      </c>
      <c r="H2" s="10">
        <v>71990</v>
      </c>
    </row>
    <row r="3" spans="2:11" x14ac:dyDescent="0.35">
      <c r="B3" s="9" t="s">
        <v>8</v>
      </c>
      <c r="C3" s="10">
        <v>12041</v>
      </c>
      <c r="D3" s="10">
        <v>18615</v>
      </c>
      <c r="E3" s="10">
        <v>34123</v>
      </c>
      <c r="F3" s="10">
        <v>10030</v>
      </c>
      <c r="G3" s="10">
        <v>20441</v>
      </c>
      <c r="H3" s="10">
        <v>13780</v>
      </c>
    </row>
    <row r="4" spans="2:11" x14ac:dyDescent="0.35">
      <c r="B4" s="9" t="s">
        <v>9</v>
      </c>
      <c r="C4" s="10">
        <v>9552</v>
      </c>
      <c r="D4" s="10">
        <v>15327</v>
      </c>
      <c r="E4" s="10">
        <v>28081</v>
      </c>
      <c r="F4" s="10">
        <v>7678</v>
      </c>
      <c r="G4" s="10">
        <v>20665</v>
      </c>
      <c r="H4" s="10">
        <v>8924</v>
      </c>
    </row>
    <row r="5" spans="2:11" x14ac:dyDescent="0.35">
      <c r="B5" s="14" t="s">
        <v>10</v>
      </c>
      <c r="C5" s="15">
        <v>14165</v>
      </c>
      <c r="D5" s="15">
        <v>23647</v>
      </c>
      <c r="E5" s="15">
        <v>32672</v>
      </c>
      <c r="F5" s="15">
        <v>6365</v>
      </c>
      <c r="G5" s="15">
        <v>13126</v>
      </c>
      <c r="H5" s="15">
        <v>7465</v>
      </c>
    </row>
    <row r="6" spans="2:11" x14ac:dyDescent="0.35">
      <c r="B6" s="9" t="s">
        <v>11</v>
      </c>
      <c r="C6" s="10">
        <v>8901</v>
      </c>
      <c r="D6" s="10">
        <v>5158</v>
      </c>
      <c r="E6" s="10">
        <v>27317</v>
      </c>
      <c r="F6" s="10">
        <v>13425</v>
      </c>
      <c r="G6" s="10">
        <v>22618</v>
      </c>
      <c r="H6" s="10">
        <v>12695</v>
      </c>
    </row>
    <row r="7" spans="2:11" ht="35.1" customHeight="1" x14ac:dyDescent="0.35">
      <c r="B7" s="9" t="s">
        <v>12</v>
      </c>
      <c r="C7" s="10">
        <v>5202</v>
      </c>
      <c r="D7" s="10">
        <v>13077</v>
      </c>
      <c r="E7" s="10">
        <v>16042</v>
      </c>
      <c r="F7" s="10">
        <v>2957</v>
      </c>
      <c r="G7" s="10">
        <v>3482</v>
      </c>
      <c r="H7" s="10">
        <v>3385</v>
      </c>
    </row>
    <row r="8" spans="2:11" x14ac:dyDescent="0.35">
      <c r="B8" s="9" t="s">
        <v>13</v>
      </c>
      <c r="C8" s="10">
        <v>5338</v>
      </c>
      <c r="D8" s="10">
        <v>5731</v>
      </c>
      <c r="E8" s="10">
        <v>16987</v>
      </c>
      <c r="F8" s="10">
        <v>5056</v>
      </c>
      <c r="G8" s="10">
        <v>11759</v>
      </c>
      <c r="H8" s="10">
        <v>4978</v>
      </c>
    </row>
    <row r="9" spans="2:11" x14ac:dyDescent="0.35">
      <c r="B9" s="9" t="s">
        <v>14</v>
      </c>
      <c r="C9" s="10">
        <v>5606</v>
      </c>
      <c r="D9" s="10">
        <v>9779</v>
      </c>
      <c r="E9" s="10">
        <v>16932</v>
      </c>
      <c r="F9" s="10">
        <v>4466</v>
      </c>
      <c r="G9" s="10">
        <v>7038</v>
      </c>
      <c r="H9" s="10">
        <v>4800</v>
      </c>
    </row>
    <row r="10" spans="2:11" x14ac:dyDescent="0.35">
      <c r="B10" s="9" t="s">
        <v>15</v>
      </c>
      <c r="C10" s="10">
        <v>3695</v>
      </c>
      <c r="D10" s="10">
        <v>5107</v>
      </c>
      <c r="E10" s="10">
        <v>12662</v>
      </c>
      <c r="F10" s="10">
        <v>3782</v>
      </c>
      <c r="G10" s="10">
        <v>5599</v>
      </c>
      <c r="H10" s="10">
        <v>3881</v>
      </c>
    </row>
    <row r="11" spans="2:11" x14ac:dyDescent="0.35">
      <c r="B11" s="9" t="s">
        <v>16</v>
      </c>
      <c r="C11" s="10">
        <v>4509</v>
      </c>
      <c r="D11" s="10">
        <v>2663</v>
      </c>
      <c r="E11" s="10">
        <v>6651</v>
      </c>
      <c r="F11" s="10">
        <v>1548</v>
      </c>
      <c r="G11" s="10">
        <v>2359</v>
      </c>
      <c r="H11" s="10">
        <v>1792</v>
      </c>
    </row>
    <row r="12" spans="2:11" ht="16.3" thickBot="1" x14ac:dyDescent="0.4">
      <c r="B12" s="12" t="s">
        <v>17</v>
      </c>
      <c r="C12" s="13">
        <v>4923</v>
      </c>
      <c r="D12" s="13">
        <v>3224</v>
      </c>
      <c r="E12" s="13">
        <v>11450</v>
      </c>
      <c r="F12" s="13">
        <v>4441</v>
      </c>
      <c r="G12" s="13">
        <v>10349</v>
      </c>
      <c r="H12" s="13">
        <v>5582</v>
      </c>
    </row>
    <row r="13" spans="2:11" x14ac:dyDescent="0.35">
      <c r="B13" s="9" t="s">
        <v>18</v>
      </c>
      <c r="C13" s="10">
        <f>SUM(C2:C12)</f>
        <v>146677</v>
      </c>
      <c r="D13" s="10">
        <f t="shared" ref="D13:H13" si="0">SUM(D2:D12)</f>
        <v>242755</v>
      </c>
      <c r="E13" s="10">
        <f t="shared" si="0"/>
        <v>411311</v>
      </c>
      <c r="F13" s="10">
        <f t="shared" si="0"/>
        <v>103801</v>
      </c>
      <c r="G13" s="10">
        <f t="shared" si="0"/>
        <v>164468</v>
      </c>
      <c r="H13" s="10">
        <f t="shared" si="0"/>
        <v>139272</v>
      </c>
    </row>
    <row r="14" spans="2:11" ht="25.05" customHeight="1" x14ac:dyDescent="0.35">
      <c r="B14" s="17" t="s">
        <v>54</v>
      </c>
      <c r="C14" s="18"/>
      <c r="D14" s="18"/>
      <c r="E14" s="18"/>
      <c r="F14" s="18"/>
      <c r="G14" s="18"/>
      <c r="H14" s="18"/>
    </row>
    <row r="17" spans="2:2" x14ac:dyDescent="0.35">
      <c r="B17" s="4"/>
    </row>
    <row r="18" spans="2:2" x14ac:dyDescent="0.35">
      <c r="B18" s="5"/>
    </row>
    <row r="19" spans="2:2" x14ac:dyDescent="0.35">
      <c r="B19" s="6"/>
    </row>
    <row r="20" spans="2:2" x14ac:dyDescent="0.35">
      <c r="B20" s="7"/>
    </row>
    <row r="21" spans="2:2" x14ac:dyDescent="0.35">
      <c r="B21" s="8"/>
    </row>
    <row r="24" spans="2:2" x14ac:dyDescent="0.35">
      <c r="B24" s="16" t="s">
        <v>52</v>
      </c>
    </row>
  </sheetData>
  <mergeCells count="1">
    <mergeCell ref="B14:H14"/>
  </mergeCells>
  <hyperlinks>
    <hyperlink ref="B24" r:id="rId1" xr:uid="{F5B34E02-0D7A-48CB-8D2C-0A8904D3F71C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34DD-1B44-4D65-85B4-18CA47AFE754}">
  <dimension ref="A1:H18"/>
  <sheetViews>
    <sheetView topLeftCell="B1" workbookViewId="0">
      <selection activeCell="B2" sqref="B2:E15"/>
    </sheetView>
  </sheetViews>
  <sheetFormatPr baseColWidth="10" defaultRowHeight="14.4" x14ac:dyDescent="0.25"/>
  <cols>
    <col min="1" max="1" width="11.5546875" style="19"/>
    <col min="2" max="2" width="6" style="19" bestFit="1" customWidth="1"/>
    <col min="3" max="3" width="20.77734375" style="19" customWidth="1"/>
    <col min="4" max="4" width="23.109375" style="19" customWidth="1"/>
    <col min="5" max="5" width="20.77734375" style="19" customWidth="1"/>
    <col min="6" max="16384" width="11.5546875" style="19"/>
  </cols>
  <sheetData>
    <row r="1" spans="1:8" ht="15.05" thickBot="1" x14ac:dyDescent="0.3">
      <c r="A1" s="19" t="s">
        <v>19</v>
      </c>
    </row>
    <row r="2" spans="1:8" s="20" customFormat="1" ht="13.15" x14ac:dyDescent="0.25">
      <c r="B2" s="28" t="s">
        <v>23</v>
      </c>
      <c r="C2" s="29" t="s">
        <v>6</v>
      </c>
      <c r="D2" s="29" t="s">
        <v>21</v>
      </c>
      <c r="E2" s="30" t="s">
        <v>20</v>
      </c>
      <c r="F2" s="21" t="s">
        <v>40</v>
      </c>
      <c r="G2" s="21"/>
      <c r="H2" s="21"/>
    </row>
    <row r="3" spans="1:8" s="20" customFormat="1" ht="13.15" x14ac:dyDescent="0.25">
      <c r="B3" s="31">
        <v>1</v>
      </c>
      <c r="C3" s="24" t="s">
        <v>38</v>
      </c>
      <c r="D3" s="25">
        <v>356786</v>
      </c>
      <c r="E3" s="32">
        <f>(D3*100)/$D$14</f>
        <v>58.636002077321045</v>
      </c>
    </row>
    <row r="4" spans="1:8" s="20" customFormat="1" ht="13.15" x14ac:dyDescent="0.25">
      <c r="B4" s="31">
        <v>2</v>
      </c>
      <c r="C4" s="24" t="s">
        <v>8</v>
      </c>
      <c r="D4" s="25">
        <v>40560</v>
      </c>
      <c r="E4" s="32">
        <f t="shared" ref="E4:E13" si="0">(D4*100)/$D$14</f>
        <v>6.6658339852352437</v>
      </c>
    </row>
    <row r="5" spans="1:8" s="20" customFormat="1" ht="13.15" x14ac:dyDescent="0.25">
      <c r="B5" s="31">
        <v>3</v>
      </c>
      <c r="C5" s="24" t="s">
        <v>9</v>
      </c>
      <c r="D5" s="25">
        <v>39657</v>
      </c>
      <c r="E5" s="32">
        <f t="shared" si="0"/>
        <v>6.5174304327533052</v>
      </c>
    </row>
    <row r="6" spans="1:8" s="20" customFormat="1" ht="13.15" x14ac:dyDescent="0.25">
      <c r="B6" s="31">
        <v>4</v>
      </c>
      <c r="C6" s="26" t="s">
        <v>10</v>
      </c>
      <c r="D6" s="27">
        <v>33453</v>
      </c>
      <c r="E6" s="33">
        <f t="shared" si="0"/>
        <v>5.4978339326448369</v>
      </c>
    </row>
    <row r="7" spans="1:8" s="20" customFormat="1" ht="13.15" x14ac:dyDescent="0.25">
      <c r="B7" s="31">
        <v>5</v>
      </c>
      <c r="C7" s="24" t="s">
        <v>11</v>
      </c>
      <c r="D7" s="25">
        <v>32598</v>
      </c>
      <c r="E7" s="32">
        <f t="shared" si="0"/>
        <v>5.3573189410921715</v>
      </c>
    </row>
    <row r="8" spans="1:8" s="20" customFormat="1" ht="19.45" customHeight="1" x14ac:dyDescent="0.25">
      <c r="B8" s="31">
        <v>6</v>
      </c>
      <c r="C8" s="24" t="s">
        <v>22</v>
      </c>
      <c r="D8" s="25">
        <v>20981</v>
      </c>
      <c r="E8" s="32">
        <f t="shared" si="0"/>
        <v>3.448122851188872</v>
      </c>
    </row>
    <row r="9" spans="1:8" s="20" customFormat="1" ht="13.15" x14ac:dyDescent="0.25">
      <c r="B9" s="31">
        <v>7</v>
      </c>
      <c r="C9" s="24" t="s">
        <v>13</v>
      </c>
      <c r="D9" s="25">
        <v>20586</v>
      </c>
      <c r="E9" s="32">
        <f t="shared" si="0"/>
        <v>3.3832065685417336</v>
      </c>
    </row>
    <row r="10" spans="1:8" s="20" customFormat="1" ht="13.15" x14ac:dyDescent="0.25">
      <c r="B10" s="31">
        <v>8</v>
      </c>
      <c r="C10" s="24" t="s">
        <v>14</v>
      </c>
      <c r="D10" s="25">
        <v>18402</v>
      </c>
      <c r="E10" s="32">
        <f t="shared" si="0"/>
        <v>3.0242770462598361</v>
      </c>
    </row>
    <row r="11" spans="1:8" s="20" customFormat="1" ht="13.15" x14ac:dyDescent="0.25">
      <c r="B11" s="31">
        <v>9</v>
      </c>
      <c r="C11" s="24" t="s">
        <v>15</v>
      </c>
      <c r="D11" s="25">
        <v>16325</v>
      </c>
      <c r="E11" s="32">
        <f t="shared" si="0"/>
        <v>2.6829324410494415</v>
      </c>
    </row>
    <row r="12" spans="1:8" s="20" customFormat="1" ht="13.15" x14ac:dyDescent="0.25">
      <c r="B12" s="31">
        <v>10</v>
      </c>
      <c r="C12" s="24" t="s">
        <v>16</v>
      </c>
      <c r="D12" s="25">
        <v>15589</v>
      </c>
      <c r="E12" s="32">
        <f t="shared" si="0"/>
        <v>2.5619745068005968</v>
      </c>
    </row>
    <row r="13" spans="1:8" s="20" customFormat="1" ht="13.15" x14ac:dyDescent="0.25">
      <c r="B13" s="38">
        <v>11</v>
      </c>
      <c r="C13" s="39" t="s">
        <v>17</v>
      </c>
      <c r="D13" s="40">
        <v>13539</v>
      </c>
      <c r="E13" s="41">
        <f t="shared" si="0"/>
        <v>2.225067217112918</v>
      </c>
    </row>
    <row r="14" spans="1:8" s="20" customFormat="1" ht="13.8" thickBot="1" x14ac:dyDescent="0.3">
      <c r="B14" s="34"/>
      <c r="C14" s="35" t="s">
        <v>18</v>
      </c>
      <c r="D14" s="36">
        <f>SUM(D3:D13)</f>
        <v>608476</v>
      </c>
      <c r="E14" s="37">
        <f>SUM(E3:E13)</f>
        <v>100.00000000000001</v>
      </c>
    </row>
    <row r="15" spans="1:8" s="21" customFormat="1" ht="25.05" customHeight="1" x14ac:dyDescent="0.25">
      <c r="B15" s="23" t="s">
        <v>19</v>
      </c>
      <c r="C15" s="23"/>
      <c r="D15" s="23"/>
      <c r="E15" s="23"/>
    </row>
    <row r="18" spans="3:5" x14ac:dyDescent="0.25">
      <c r="C18" s="19" t="s">
        <v>50</v>
      </c>
      <c r="D18" s="19">
        <v>4748846</v>
      </c>
      <c r="E18" s="22">
        <f>(D14*100)/D18</f>
        <v>12.813133969810771</v>
      </c>
    </row>
  </sheetData>
  <sortState xmlns:xlrd2="http://schemas.microsoft.com/office/spreadsheetml/2017/richdata2" ref="C3:D13">
    <sortCondition descending="1" ref="D3:D13"/>
  </sortState>
  <mergeCells count="1">
    <mergeCell ref="B15:E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5422A-498E-46D6-BB33-BAA3B1CD2ED4}">
  <dimension ref="A1:K13"/>
  <sheetViews>
    <sheetView workbookViewId="0">
      <selection activeCell="N20" sqref="N20"/>
    </sheetView>
  </sheetViews>
  <sheetFormatPr baseColWidth="10" defaultRowHeight="14.4" x14ac:dyDescent="0.25"/>
  <cols>
    <col min="1" max="5" width="11.5546875" style="43"/>
    <col min="6" max="6" width="15.5546875" style="43" customWidth="1"/>
    <col min="7" max="16384" width="11.5546875" style="43"/>
  </cols>
  <sheetData>
    <row r="1" spans="1:11" x14ac:dyDescent="0.25">
      <c r="A1" s="42" t="s">
        <v>41</v>
      </c>
      <c r="B1" s="42" t="s">
        <v>42</v>
      </c>
      <c r="C1" s="42" t="s">
        <v>43</v>
      </c>
      <c r="D1" s="42" t="s">
        <v>44</v>
      </c>
      <c r="E1" s="42" t="s">
        <v>45</v>
      </c>
      <c r="F1" s="42" t="s">
        <v>47</v>
      </c>
      <c r="G1" s="42" t="s">
        <v>48</v>
      </c>
      <c r="H1" s="42" t="s">
        <v>49</v>
      </c>
      <c r="J1" s="42" t="s">
        <v>47</v>
      </c>
      <c r="K1" s="43" t="s">
        <v>49</v>
      </c>
    </row>
    <row r="2" spans="1:11" x14ac:dyDescent="0.25">
      <c r="A2" s="43">
        <v>5</v>
      </c>
      <c r="B2" s="43" t="s">
        <v>46</v>
      </c>
      <c r="C2" s="43">
        <v>16083</v>
      </c>
      <c r="D2" s="43">
        <v>16</v>
      </c>
      <c r="E2" s="43">
        <v>83</v>
      </c>
      <c r="F2" s="44" t="s">
        <v>10</v>
      </c>
      <c r="G2" s="45">
        <v>71026.986308000007</v>
      </c>
      <c r="H2" s="45">
        <f>(G2*100)/$G$13</f>
        <v>18.774367653282575</v>
      </c>
      <c r="J2" s="44" t="s">
        <v>38</v>
      </c>
      <c r="K2" s="43">
        <v>26.617381908201676</v>
      </c>
    </row>
    <row r="3" spans="1:11" x14ac:dyDescent="0.25">
      <c r="A3" s="43">
        <v>18</v>
      </c>
      <c r="B3" s="43" t="s">
        <v>46</v>
      </c>
      <c r="C3" s="43">
        <v>16024</v>
      </c>
      <c r="D3" s="43">
        <v>16</v>
      </c>
      <c r="E3" s="43">
        <v>24</v>
      </c>
      <c r="F3" s="44" t="s">
        <v>13</v>
      </c>
      <c r="G3" s="45">
        <v>22090.793264</v>
      </c>
      <c r="H3" s="45">
        <f t="shared" ref="H3:H12" si="0">(G3*100)/$G$13</f>
        <v>5.8391985363495644</v>
      </c>
      <c r="J3" s="44" t="s">
        <v>10</v>
      </c>
      <c r="K3" s="43">
        <v>18.774367653282575</v>
      </c>
    </row>
    <row r="4" spans="1:11" x14ac:dyDescent="0.25">
      <c r="A4" s="43">
        <v>20</v>
      </c>
      <c r="B4" s="43" t="s">
        <v>46</v>
      </c>
      <c r="C4" s="43">
        <v>16102</v>
      </c>
      <c r="D4" s="43">
        <v>16</v>
      </c>
      <c r="E4" s="43">
        <v>102</v>
      </c>
      <c r="F4" s="44" t="s">
        <v>38</v>
      </c>
      <c r="G4" s="45">
        <v>100698.59370300001</v>
      </c>
      <c r="H4" s="45">
        <f t="shared" si="0"/>
        <v>26.617381908201676</v>
      </c>
      <c r="J4" s="44" t="s">
        <v>8</v>
      </c>
      <c r="K4" s="43">
        <v>7.9980177532184076</v>
      </c>
    </row>
    <row r="5" spans="1:11" x14ac:dyDescent="0.25">
      <c r="A5" s="43">
        <v>27</v>
      </c>
      <c r="B5" s="43" t="s">
        <v>46</v>
      </c>
      <c r="C5" s="43">
        <v>16087</v>
      </c>
      <c r="D5" s="43">
        <v>16</v>
      </c>
      <c r="E5" s="43">
        <v>87</v>
      </c>
      <c r="F5" s="44" t="s">
        <v>16</v>
      </c>
      <c r="G5" s="45">
        <v>18406.368869000002</v>
      </c>
      <c r="H5" s="45">
        <f t="shared" si="0"/>
        <v>4.8653047844382291</v>
      </c>
      <c r="J5" s="44" t="s">
        <v>11</v>
      </c>
      <c r="K5" s="43">
        <v>7.9886857725917499</v>
      </c>
    </row>
    <row r="6" spans="1:11" x14ac:dyDescent="0.25">
      <c r="A6" s="43">
        <v>31</v>
      </c>
      <c r="B6" s="43" t="s">
        <v>46</v>
      </c>
      <c r="C6" s="43">
        <v>16021</v>
      </c>
      <c r="D6" s="43">
        <v>16</v>
      </c>
      <c r="E6" s="43">
        <v>21</v>
      </c>
      <c r="F6" s="44" t="s">
        <v>17</v>
      </c>
      <c r="G6" s="45">
        <v>23225.308657000001</v>
      </c>
      <c r="H6" s="45">
        <f t="shared" si="0"/>
        <v>6.1390818652595973</v>
      </c>
      <c r="J6" s="44" t="s">
        <v>9</v>
      </c>
      <c r="K6" s="43">
        <v>6.4129624909188694</v>
      </c>
    </row>
    <row r="7" spans="1:11" x14ac:dyDescent="0.25">
      <c r="A7" s="43">
        <v>37</v>
      </c>
      <c r="B7" s="43" t="s">
        <v>46</v>
      </c>
      <c r="C7" s="43">
        <v>16090</v>
      </c>
      <c r="D7" s="43">
        <v>16</v>
      </c>
      <c r="E7" s="43">
        <v>90</v>
      </c>
      <c r="F7" s="44" t="s">
        <v>15</v>
      </c>
      <c r="G7" s="45">
        <v>18861.122936</v>
      </c>
      <c r="H7" s="45">
        <f t="shared" si="0"/>
        <v>4.9855086743887425</v>
      </c>
      <c r="J7" s="44" t="s">
        <v>22</v>
      </c>
      <c r="K7" s="43">
        <v>6.1755417796483982</v>
      </c>
    </row>
    <row r="8" spans="1:11" x14ac:dyDescent="0.25">
      <c r="A8" s="43">
        <v>47</v>
      </c>
      <c r="B8" s="43" t="s">
        <v>46</v>
      </c>
      <c r="C8" s="43">
        <v>16065</v>
      </c>
      <c r="D8" s="43">
        <v>16</v>
      </c>
      <c r="E8" s="43">
        <v>65</v>
      </c>
      <c r="F8" s="44" t="s">
        <v>9</v>
      </c>
      <c r="G8" s="45">
        <v>24261.450902</v>
      </c>
      <c r="H8" s="45">
        <f t="shared" si="0"/>
        <v>6.4129624909188694</v>
      </c>
      <c r="J8" s="44" t="s">
        <v>17</v>
      </c>
      <c r="K8" s="43">
        <v>6.1390818652595973</v>
      </c>
    </row>
    <row r="9" spans="1:11" x14ac:dyDescent="0.25">
      <c r="A9" s="43">
        <v>64</v>
      </c>
      <c r="B9" s="43" t="s">
        <v>46</v>
      </c>
      <c r="C9" s="43">
        <v>16058</v>
      </c>
      <c r="D9" s="43">
        <v>16</v>
      </c>
      <c r="E9" s="43">
        <v>58</v>
      </c>
      <c r="F9" s="44" t="s">
        <v>22</v>
      </c>
      <c r="G9" s="45">
        <v>23363.243414</v>
      </c>
      <c r="H9" s="45">
        <f t="shared" si="0"/>
        <v>6.1755417796483982</v>
      </c>
      <c r="J9" s="44" t="s">
        <v>13</v>
      </c>
      <c r="K9" s="43">
        <v>5.8391985363495644</v>
      </c>
    </row>
    <row r="10" spans="1:11" x14ac:dyDescent="0.25">
      <c r="A10" s="43">
        <v>87</v>
      </c>
      <c r="B10" s="43" t="s">
        <v>46</v>
      </c>
      <c r="C10" s="43">
        <v>16111</v>
      </c>
      <c r="D10" s="43">
        <v>16</v>
      </c>
      <c r="E10" s="43">
        <v>111</v>
      </c>
      <c r="F10" s="44" t="s">
        <v>14</v>
      </c>
      <c r="G10" s="45">
        <v>15904.333934</v>
      </c>
      <c r="H10" s="45">
        <f t="shared" si="0"/>
        <v>4.203948781702179</v>
      </c>
      <c r="J10" s="44" t="s">
        <v>15</v>
      </c>
      <c r="K10" s="43">
        <v>4.9855086743887425</v>
      </c>
    </row>
    <row r="11" spans="1:11" x14ac:dyDescent="0.25">
      <c r="A11" s="43">
        <v>92</v>
      </c>
      <c r="B11" s="43" t="s">
        <v>46</v>
      </c>
      <c r="C11" s="43">
        <v>16056</v>
      </c>
      <c r="D11" s="43">
        <v>16</v>
      </c>
      <c r="E11" s="43">
        <v>56</v>
      </c>
      <c r="F11" s="44" t="s">
        <v>11</v>
      </c>
      <c r="G11" s="45">
        <v>30222.710318000001</v>
      </c>
      <c r="H11" s="45">
        <f t="shared" si="0"/>
        <v>7.9886857725917499</v>
      </c>
      <c r="J11" s="44" t="s">
        <v>16</v>
      </c>
      <c r="K11" s="43">
        <v>4.8653047844382291</v>
      </c>
    </row>
    <row r="12" spans="1:11" x14ac:dyDescent="0.25">
      <c r="A12" s="43">
        <v>105</v>
      </c>
      <c r="B12" s="43" t="s">
        <v>46</v>
      </c>
      <c r="C12" s="43">
        <v>16025</v>
      </c>
      <c r="D12" s="43">
        <v>16</v>
      </c>
      <c r="E12" s="43">
        <v>25</v>
      </c>
      <c r="F12" s="44" t="s">
        <v>8</v>
      </c>
      <c r="G12" s="45">
        <v>30258.014966999999</v>
      </c>
      <c r="H12" s="45">
        <f t="shared" si="0"/>
        <v>7.9980177532184076</v>
      </c>
      <c r="J12" s="44" t="s">
        <v>14</v>
      </c>
      <c r="K12" s="43">
        <v>4.203948781702179</v>
      </c>
    </row>
    <row r="13" spans="1:11" x14ac:dyDescent="0.25">
      <c r="G13" s="45">
        <f>SUM(G2:G12)</f>
        <v>378318.92727200006</v>
      </c>
      <c r="H13" s="45">
        <f>SUM(H2:H12)</f>
        <v>100</v>
      </c>
    </row>
  </sheetData>
  <sortState xmlns:xlrd2="http://schemas.microsoft.com/office/spreadsheetml/2017/richdata2" ref="J2:K12">
    <sortCondition descending="1" ref="K2:K1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DBB0-4F9C-4230-8CAD-5B4F6097B9D0}">
  <dimension ref="A1:E7"/>
  <sheetViews>
    <sheetView workbookViewId="0">
      <selection sqref="A1:E6"/>
    </sheetView>
  </sheetViews>
  <sheetFormatPr baseColWidth="10" defaultRowHeight="14.4" x14ac:dyDescent="0.25"/>
  <cols>
    <col min="1" max="1" width="5.33203125" style="56" bestFit="1" customWidth="1"/>
    <col min="2" max="2" width="17.44140625" style="56" bestFit="1" customWidth="1"/>
    <col min="3" max="3" width="12.6640625" style="56" bestFit="1" customWidth="1"/>
    <col min="4" max="4" width="23.88671875" style="56" bestFit="1" customWidth="1"/>
    <col min="5" max="5" width="12.5546875" style="56" bestFit="1" customWidth="1"/>
    <col min="6" max="16384" width="11.5546875" style="56"/>
  </cols>
  <sheetData>
    <row r="1" spans="1:5" ht="19.45" customHeight="1" x14ac:dyDescent="0.25">
      <c r="A1" s="61" t="s">
        <v>23</v>
      </c>
      <c r="B1" s="62" t="s">
        <v>6</v>
      </c>
      <c r="C1" s="62" t="s">
        <v>51</v>
      </c>
      <c r="D1" s="62" t="s">
        <v>25</v>
      </c>
      <c r="E1" s="63" t="s">
        <v>24</v>
      </c>
    </row>
    <row r="2" spans="1:5" x14ac:dyDescent="0.25">
      <c r="A2" s="64">
        <v>1</v>
      </c>
      <c r="B2" s="58" t="s">
        <v>7</v>
      </c>
      <c r="C2" s="59">
        <v>301766</v>
      </c>
      <c r="D2" s="58" t="s">
        <v>7</v>
      </c>
      <c r="E2" s="65" t="s">
        <v>26</v>
      </c>
    </row>
    <row r="3" spans="1:5" x14ac:dyDescent="0.25">
      <c r="A3" s="64">
        <v>2</v>
      </c>
      <c r="B3" s="58" t="s">
        <v>9</v>
      </c>
      <c r="C3" s="59">
        <v>21485</v>
      </c>
      <c r="D3" s="59" t="s">
        <v>9</v>
      </c>
      <c r="E3" s="65" t="s">
        <v>27</v>
      </c>
    </row>
    <row r="4" spans="1:5" ht="26.3" x14ac:dyDescent="0.25">
      <c r="A4" s="64">
        <v>3</v>
      </c>
      <c r="B4" s="58" t="s">
        <v>22</v>
      </c>
      <c r="C4" s="59">
        <v>16218</v>
      </c>
      <c r="D4" s="58" t="s">
        <v>29</v>
      </c>
      <c r="E4" s="65" t="s">
        <v>28</v>
      </c>
    </row>
    <row r="5" spans="1:5" ht="15.05" thickBot="1" x14ac:dyDescent="0.3">
      <c r="A5" s="66">
        <v>4</v>
      </c>
      <c r="B5" s="67" t="s">
        <v>13</v>
      </c>
      <c r="C5" s="68">
        <v>16026</v>
      </c>
      <c r="D5" s="68" t="s">
        <v>13</v>
      </c>
      <c r="E5" s="69" t="s">
        <v>30</v>
      </c>
    </row>
    <row r="6" spans="1:5" x14ac:dyDescent="0.25">
      <c r="A6" s="57" t="s">
        <v>31</v>
      </c>
      <c r="B6" s="57"/>
      <c r="C6" s="57"/>
      <c r="D6" s="57"/>
      <c r="E6" s="57"/>
    </row>
    <row r="7" spans="1:5" x14ac:dyDescent="0.25">
      <c r="A7" s="60"/>
      <c r="B7" s="60"/>
      <c r="C7" s="60"/>
      <c r="D7" s="60"/>
      <c r="E7" s="60"/>
    </row>
  </sheetData>
  <mergeCells count="1"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6E3C-48D2-464D-86F5-50C7DC82E689}">
  <dimension ref="A1:K17"/>
  <sheetViews>
    <sheetView workbookViewId="0">
      <selection activeCell="F17" sqref="F17:J17"/>
    </sheetView>
  </sheetViews>
  <sheetFormatPr baseColWidth="10" defaultRowHeight="14.4" x14ac:dyDescent="0.25"/>
  <cols>
    <col min="1" max="1" width="11.5546875" style="47"/>
    <col min="2" max="2" width="23.109375" style="47" customWidth="1"/>
    <col min="3" max="3" width="12.5546875" style="47" bestFit="1" customWidth="1"/>
    <col min="4" max="16384" width="11.5546875" style="47"/>
  </cols>
  <sheetData>
    <row r="1" spans="1:4" x14ac:dyDescent="0.25">
      <c r="B1" s="48" t="s">
        <v>33</v>
      </c>
    </row>
    <row r="2" spans="1:4" x14ac:dyDescent="0.25">
      <c r="A2" s="47" t="s">
        <v>36</v>
      </c>
      <c r="B2" s="49" t="s">
        <v>37</v>
      </c>
      <c r="C2" s="49" t="s">
        <v>34</v>
      </c>
      <c r="D2" s="49" t="s">
        <v>35</v>
      </c>
    </row>
    <row r="3" spans="1:4" x14ac:dyDescent="0.25">
      <c r="A3" s="50" t="s">
        <v>32</v>
      </c>
      <c r="B3" s="51" t="s">
        <v>38</v>
      </c>
      <c r="C3" s="51">
        <v>63</v>
      </c>
      <c r="D3" s="52">
        <v>5.0694444444444452E-2</v>
      </c>
    </row>
    <row r="4" spans="1:4" x14ac:dyDescent="0.25">
      <c r="A4" s="50"/>
      <c r="B4" s="51" t="s">
        <v>8</v>
      </c>
      <c r="C4" s="51">
        <v>133</v>
      </c>
      <c r="D4" s="52">
        <v>8.4722222222222213E-2</v>
      </c>
    </row>
    <row r="5" spans="1:4" x14ac:dyDescent="0.25">
      <c r="A5" s="50"/>
      <c r="B5" s="51" t="s">
        <v>9</v>
      </c>
      <c r="C5" s="51">
        <v>91.84</v>
      </c>
      <c r="D5" s="52">
        <v>6.5277777777777782E-2</v>
      </c>
    </row>
    <row r="6" spans="1:4" x14ac:dyDescent="0.25">
      <c r="A6" s="50"/>
      <c r="B6" s="51" t="s">
        <v>11</v>
      </c>
      <c r="C6" s="51">
        <v>108.2</v>
      </c>
      <c r="D6" s="52">
        <v>7.6388888888888895E-2</v>
      </c>
    </row>
    <row r="7" spans="1:4" x14ac:dyDescent="0.25">
      <c r="A7" s="50"/>
      <c r="B7" s="51" t="s">
        <v>22</v>
      </c>
      <c r="C7" s="51">
        <v>51</v>
      </c>
      <c r="D7" s="52">
        <v>4.2361111111111106E-2</v>
      </c>
    </row>
    <row r="8" spans="1:4" x14ac:dyDescent="0.25">
      <c r="A8" s="50"/>
      <c r="B8" s="51" t="s">
        <v>13</v>
      </c>
      <c r="C8" s="51">
        <v>103.84</v>
      </c>
      <c r="D8" s="52">
        <v>7.3611111111111113E-2</v>
      </c>
    </row>
    <row r="9" spans="1:4" x14ac:dyDescent="0.25">
      <c r="A9" s="50"/>
      <c r="B9" s="53" t="s">
        <v>14</v>
      </c>
      <c r="C9" s="51">
        <v>80.900000000000006</v>
      </c>
      <c r="D9" s="52">
        <v>6.5277777777777782E-2</v>
      </c>
    </row>
    <row r="10" spans="1:4" x14ac:dyDescent="0.25">
      <c r="A10" s="50"/>
      <c r="B10" s="53" t="s">
        <v>15</v>
      </c>
      <c r="C10" s="51">
        <v>90</v>
      </c>
      <c r="D10" s="52">
        <v>7.2916666666666671E-2</v>
      </c>
    </row>
    <row r="11" spans="1:4" x14ac:dyDescent="0.25">
      <c r="A11" s="50"/>
      <c r="B11" s="53" t="s">
        <v>16</v>
      </c>
      <c r="C11" s="51">
        <v>85.33</v>
      </c>
      <c r="D11" s="52">
        <v>6.458333333333334E-2</v>
      </c>
    </row>
    <row r="12" spans="1:4" x14ac:dyDescent="0.25">
      <c r="A12" s="50"/>
      <c r="B12" s="54" t="s">
        <v>17</v>
      </c>
      <c r="C12" s="51">
        <v>72</v>
      </c>
      <c r="D12" s="52">
        <v>5.0694444444444452E-2</v>
      </c>
    </row>
    <row r="17" spans="6:11" ht="29.45" customHeight="1" x14ac:dyDescent="0.25">
      <c r="F17" s="46" t="s">
        <v>39</v>
      </c>
      <c r="G17" s="46"/>
      <c r="H17" s="46"/>
      <c r="I17" s="46"/>
      <c r="J17" s="46"/>
      <c r="K17" s="55"/>
    </row>
  </sheetData>
  <mergeCells count="2">
    <mergeCell ref="A3:A12"/>
    <mergeCell ref="F17:J17"/>
  </mergeCells>
  <hyperlinks>
    <hyperlink ref="B1" r:id="rId1" xr:uid="{E0E5D189-A26E-41D6-9845-7D72A6468FB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Porc situacion</vt:lpstr>
      <vt:lpstr>Entero situacion</vt:lpstr>
      <vt:lpstr>Pobl Region</vt:lpstr>
      <vt:lpstr>Grafica Superficies</vt:lpstr>
      <vt:lpstr>SUN</vt:lpstr>
      <vt:lpstr>Distancias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2023-10-07T14:31:48Z</dcterms:created>
  <dcterms:modified xsi:type="dcterms:W3CDTF">2023-10-28T23:07:23Z</dcterms:modified>
</cp:coreProperties>
</file>