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<sst xmlns="http://schemas.openxmlformats.org/spreadsheetml/2006/main" count="162" uniqueCount="89">
  <si>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</si>
  <si>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</si>
  <si>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</si>
  <si>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</si>
  <si>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</si>
  <si>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</si>
  <si>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</si>
  <si>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</si>
  <si>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</si>
  <si>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</si>
  <si>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</si>
  <si>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</si>
  <si>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</si>
  <si>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</si>
  <si>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</si>
  <si>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</si>
  <si>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</si>
  <si>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</si>
  <si>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</si>
  <si>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</si>
  <si>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</si>
  <si>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</si>
  <si>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</si>
  <si>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</si>
  <si>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</si>
  <si>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</si>
  <si>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</si>
  <si>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</si>
  <si>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</si>
  <si>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</si>
  <si>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</si>
  <si>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</si>
  <si>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</si>
  <si>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</si>
  <si>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</si>
  <si>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</si>
  <si>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</si>
  <si>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</si>
  <si>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</si>
  <si>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</si>
  <si>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</si>
  <si>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</si>
  <si>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</si>
  <si>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</si>
  <si>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</si>
  <si>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</si>
  <si>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</si>
  <si>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</si>
  <si>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</si>
  <si>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</si>
  <si>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</si>
  <si>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</si>
  <si>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</si>
  <si>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</si>
  <si>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</si>
  <si>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</si>
  <si>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</si>
  <si>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</si>
  <si>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</si>
  <si>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</si>
  <si>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</si>
  <si>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</si>
  <si>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</si>
  <si>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</si>
  <si>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</si>
  <si>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</si>
  <si>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</si>
  <si>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</si>
  <si>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</si>
  <si>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</si>
  <si>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</si>
  <si>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</si>
  <si>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</si>
  <si>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</si>
  <si>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</si>
  <si>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</si>
  <si>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</si>
  <si>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</si>
  <si>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</si>
  <si>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</si>
  <si>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</si>
  <si>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</si>
  <si>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</si>
  <si>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</si>
  <si>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</si>
  <si>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</si>
  <si>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</si>
  <si>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Tancítaro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</si>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</sst>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58383183.89</v>
      </c>
      <c r="E10" s="14">
        <f t="shared" si="0"/>
        <v>17728336.049999997</v>
      </c>
      <c r="F10" s="14">
        <f t="shared" si="0"/>
        <v>76111519.94</v>
      </c>
      <c r="G10" s="14">
        <f t="shared" si="0"/>
        <v>63300934.269999996</v>
      </c>
      <c r="H10" s="14">
        <f t="shared" si="0"/>
        <v>63300934.269999996</v>
      </c>
      <c r="I10" s="14">
        <f t="shared" si="0"/>
        <v>12810585.67</v>
      </c>
    </row>
    <row r="11" spans="2:9" ht="12.75">
      <c r="B11" s="3" t="s">
        <v>12</v>
      </c>
      <c r="C11" s="9"/>
      <c r="D11" s="15">
        <f aca="true" t="shared" si="1" ref="D11:I11">SUM(D12:D18)</f>
        <v>29472040.3</v>
      </c>
      <c r="E11" s="15">
        <f t="shared" si="1"/>
        <v>9443464.389999999</v>
      </c>
      <c r="F11" s="15">
        <f t="shared" si="1"/>
        <v>38915504.690000005</v>
      </c>
      <c r="G11" s="15">
        <f t="shared" si="1"/>
        <v>35375796.269999996</v>
      </c>
      <c r="H11" s="15">
        <f t="shared" si="1"/>
        <v>35375796.269999996</v>
      </c>
      <c r="I11" s="15">
        <f t="shared" si="1"/>
        <v>3539708.4200000004</v>
      </c>
    </row>
    <row r="12" spans="2:9" ht="12.75">
      <c r="B12" s="13" t="s">
        <v>13</v>
      </c>
      <c r="C12" s="11"/>
      <c r="D12" s="15">
        <v>24346989.86</v>
      </c>
      <c r="E12" s="16">
        <v>7727070.66</v>
      </c>
      <c r="F12" s="16">
        <f>D12+E12</f>
        <v>32074060.52</v>
      </c>
      <c r="G12" s="16">
        <v>29445245.06</v>
      </c>
      <c r="H12" s="16">
        <v>29445245.06</v>
      </c>
      <c r="I12" s="16">
        <f>F12-G12</f>
        <v>2628815.460000001</v>
      </c>
    </row>
    <row r="13" spans="2:9" ht="12.75">
      <c r="B13" s="13" t="s">
        <v>14</v>
      </c>
      <c r="C13" s="11"/>
      <c r="D13" s="15">
        <v>1298000</v>
      </c>
      <c r="E13" s="16">
        <v>785741.28</v>
      </c>
      <c r="F13" s="16">
        <f aca="true" t="shared" si="2" ref="F13:F18">D13+E13</f>
        <v>2083741.28</v>
      </c>
      <c r="G13" s="16">
        <v>1981490.06</v>
      </c>
      <c r="H13" s="16">
        <v>1981490.06</v>
      </c>
      <c r="I13" s="16">
        <f aca="true" t="shared" si="3" ref="I13:I18">F13-G13</f>
        <v>102251.21999999997</v>
      </c>
    </row>
    <row r="14" spans="2:9" ht="12.75">
      <c r="B14" s="13" t="s">
        <v>15</v>
      </c>
      <c r="C14" s="11"/>
      <c r="D14" s="15">
        <v>3003429.69</v>
      </c>
      <c r="E14" s="16">
        <v>956627.15</v>
      </c>
      <c r="F14" s="16">
        <f t="shared" si="2"/>
        <v>3960056.84</v>
      </c>
      <c r="G14" s="16">
        <v>3414275.04</v>
      </c>
      <c r="H14" s="16">
        <v>3414275.04</v>
      </c>
      <c r="I14" s="16">
        <f t="shared" si="3"/>
        <v>545781.7999999998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435620.75</v>
      </c>
      <c r="E16" s="16">
        <v>-146484.15</v>
      </c>
      <c r="F16" s="16">
        <f t="shared" si="2"/>
        <v>289136.6</v>
      </c>
      <c r="G16" s="16">
        <v>146395.56</v>
      </c>
      <c r="H16" s="16">
        <v>146395.56</v>
      </c>
      <c r="I16" s="16">
        <f t="shared" si="3"/>
        <v>142741.03999999998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388000</v>
      </c>
      <c r="E18" s="16">
        <v>120509.45</v>
      </c>
      <c r="F18" s="16">
        <f t="shared" si="2"/>
        <v>508509.45</v>
      </c>
      <c r="G18" s="16">
        <v>388390.55</v>
      </c>
      <c r="H18" s="16">
        <v>388390.55</v>
      </c>
      <c r="I18" s="16">
        <f t="shared" si="3"/>
        <v>120118.90000000002</v>
      </c>
    </row>
    <row r="19" spans="2:9" ht="12.75">
      <c r="B19" s="3" t="s">
        <v>20</v>
      </c>
      <c r="C19" s="9"/>
      <c r="D19" s="15">
        <f aca="true" t="shared" si="4" ref="D19:I19">SUM(D20:D28)</f>
        <v>6534012.299999999</v>
      </c>
      <c r="E19" s="15">
        <f t="shared" si="4"/>
        <v>1104494.8599999999</v>
      </c>
      <c r="F19" s="15">
        <f t="shared" si="4"/>
        <v>7638507.159999999</v>
      </c>
      <c r="G19" s="15">
        <f t="shared" si="4"/>
        <v>6287052.199999999</v>
      </c>
      <c r="H19" s="15">
        <f t="shared" si="4"/>
        <v>6287052.199999999</v>
      </c>
      <c r="I19" s="15">
        <f t="shared" si="4"/>
        <v>1351454.96</v>
      </c>
    </row>
    <row r="20" spans="2:9" ht="12.75">
      <c r="B20" s="13" t="s">
        <v>21</v>
      </c>
      <c r="C20" s="11"/>
      <c r="D20" s="15">
        <v>744292.5</v>
      </c>
      <c r="E20" s="16">
        <v>-104782.05</v>
      </c>
      <c r="F20" s="15">
        <f aca="true" t="shared" si="5" ref="F20:F28">D20+E20</f>
        <v>639510.45</v>
      </c>
      <c r="G20" s="16">
        <v>373697.95</v>
      </c>
      <c r="H20" s="16">
        <v>373697.95</v>
      </c>
      <c r="I20" s="16">
        <f>F20-G20</f>
        <v>265812.49999999994</v>
      </c>
    </row>
    <row r="21" spans="2:9" ht="12.75">
      <c r="B21" s="13" t="s">
        <v>22</v>
      </c>
      <c r="C21" s="11"/>
      <c r="D21" s="15">
        <v>244000</v>
      </c>
      <c r="E21" s="16">
        <v>4608.41</v>
      </c>
      <c r="F21" s="15">
        <f t="shared" si="5"/>
        <v>248608.41</v>
      </c>
      <c r="G21" s="16">
        <v>153401.73</v>
      </c>
      <c r="H21" s="16">
        <v>153401.73</v>
      </c>
      <c r="I21" s="16">
        <f aca="true" t="shared" si="6" ref="I21:I83">F21-G21</f>
        <v>95206.68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116933.71</v>
      </c>
      <c r="E23" s="16">
        <v>-39174.37</v>
      </c>
      <c r="F23" s="15">
        <f t="shared" si="5"/>
        <v>77759.34</v>
      </c>
      <c r="G23" s="16">
        <v>49958.97</v>
      </c>
      <c r="H23" s="16">
        <v>49958.97</v>
      </c>
      <c r="I23" s="16">
        <f t="shared" si="6"/>
        <v>27800.369999999995</v>
      </c>
    </row>
    <row r="24" spans="2:9" ht="12.75">
      <c r="B24" s="13" t="s">
        <v>25</v>
      </c>
      <c r="C24" s="11"/>
      <c r="D24" s="15">
        <v>248000</v>
      </c>
      <c r="E24" s="16">
        <v>97353.27</v>
      </c>
      <c r="F24" s="15">
        <f t="shared" si="5"/>
        <v>345353.27</v>
      </c>
      <c r="G24" s="16">
        <v>330300.49</v>
      </c>
      <c r="H24" s="16">
        <v>330300.49</v>
      </c>
      <c r="I24" s="16">
        <f t="shared" si="6"/>
        <v>15052.780000000028</v>
      </c>
    </row>
    <row r="25" spans="2:9" ht="12.75">
      <c r="B25" s="13" t="s">
        <v>26</v>
      </c>
      <c r="C25" s="11"/>
      <c r="D25" s="15">
        <v>3528613.4</v>
      </c>
      <c r="E25" s="16">
        <v>1390909.2</v>
      </c>
      <c r="F25" s="15">
        <f t="shared" si="5"/>
        <v>4919522.6</v>
      </c>
      <c r="G25" s="16">
        <v>4700803.39</v>
      </c>
      <c r="H25" s="16">
        <v>4700803.39</v>
      </c>
      <c r="I25" s="16">
        <f t="shared" si="6"/>
        <v>218719.20999999996</v>
      </c>
    </row>
    <row r="26" spans="2:9" ht="12.75">
      <c r="B26" s="13" t="s">
        <v>27</v>
      </c>
      <c r="C26" s="11"/>
      <c r="D26" s="15">
        <v>765000</v>
      </c>
      <c r="E26" s="16">
        <v>-276762.26</v>
      </c>
      <c r="F26" s="15">
        <f t="shared" si="5"/>
        <v>488237.74</v>
      </c>
      <c r="G26" s="16">
        <v>198534.15</v>
      </c>
      <c r="H26" s="16">
        <v>198534.15</v>
      </c>
      <c r="I26" s="16">
        <f t="shared" si="6"/>
        <v>289703.58999999997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887172.69</v>
      </c>
      <c r="E28" s="16">
        <v>32342.66</v>
      </c>
      <c r="F28" s="15">
        <f t="shared" si="5"/>
        <v>919515.35</v>
      </c>
      <c r="G28" s="16">
        <v>480355.52</v>
      </c>
      <c r="H28" s="16">
        <v>480355.52</v>
      </c>
      <c r="I28" s="16">
        <f t="shared" si="6"/>
        <v>439159.82999999996</v>
      </c>
    </row>
    <row r="29" spans="2:9" ht="12.75">
      <c r="B29" s="3" t="s">
        <v>30</v>
      </c>
      <c r="C29" s="9"/>
      <c r="D29" s="15">
        <f aca="true" t="shared" si="7" ref="D29:I29">SUM(D30:D38)</f>
        <v>8039662.7</v>
      </c>
      <c r="E29" s="15">
        <f t="shared" si="7"/>
        <v>-222545.44999999995</v>
      </c>
      <c r="F29" s="15">
        <f t="shared" si="7"/>
        <v>7817117.25</v>
      </c>
      <c r="G29" s="15">
        <f t="shared" si="7"/>
        <v>6433689.41</v>
      </c>
      <c r="H29" s="15">
        <f t="shared" si="7"/>
        <v>6433689.41</v>
      </c>
      <c r="I29" s="15">
        <f t="shared" si="7"/>
        <v>1383427.8400000003</v>
      </c>
    </row>
    <row r="30" spans="2:9" ht="12.75">
      <c r="B30" s="13" t="s">
        <v>31</v>
      </c>
      <c r="C30" s="11"/>
      <c r="D30" s="15">
        <v>754600</v>
      </c>
      <c r="E30" s="16">
        <v>-11078.18</v>
      </c>
      <c r="F30" s="15">
        <f aca="true" t="shared" si="8" ref="F30:F38">D30+E30</f>
        <v>743521.82</v>
      </c>
      <c r="G30" s="16">
        <v>629630.94</v>
      </c>
      <c r="H30" s="16">
        <v>629630.94</v>
      </c>
      <c r="I30" s="16">
        <f t="shared" si="6"/>
        <v>113890.88</v>
      </c>
    </row>
    <row r="31" spans="2:9" ht="12.75">
      <c r="B31" s="13" t="s">
        <v>32</v>
      </c>
      <c r="C31" s="11"/>
      <c r="D31" s="15">
        <v>575000</v>
      </c>
      <c r="E31" s="16">
        <v>-256908</v>
      </c>
      <c r="F31" s="15">
        <f t="shared" si="8"/>
        <v>318092</v>
      </c>
      <c r="G31" s="16">
        <v>178642</v>
      </c>
      <c r="H31" s="16">
        <v>178642</v>
      </c>
      <c r="I31" s="16">
        <f t="shared" si="6"/>
        <v>139450</v>
      </c>
    </row>
    <row r="32" spans="2:9" ht="12.75">
      <c r="B32" s="13" t="s">
        <v>33</v>
      </c>
      <c r="C32" s="11"/>
      <c r="D32" s="15">
        <v>1490000</v>
      </c>
      <c r="E32" s="16">
        <v>-319031.67</v>
      </c>
      <c r="F32" s="15">
        <f t="shared" si="8"/>
        <v>1170968.33</v>
      </c>
      <c r="G32" s="16">
        <v>939678.23</v>
      </c>
      <c r="H32" s="16">
        <v>939678.23</v>
      </c>
      <c r="I32" s="16">
        <f t="shared" si="6"/>
        <v>231290.1000000001</v>
      </c>
    </row>
    <row r="33" spans="2:9" ht="12.75">
      <c r="B33" s="13" t="s">
        <v>34</v>
      </c>
      <c r="C33" s="11"/>
      <c r="D33" s="15">
        <v>335012.8</v>
      </c>
      <c r="E33" s="16">
        <v>-3226.74</v>
      </c>
      <c r="F33" s="15">
        <f t="shared" si="8"/>
        <v>331786.06</v>
      </c>
      <c r="G33" s="16">
        <v>256304.9</v>
      </c>
      <c r="H33" s="16">
        <v>256304.9</v>
      </c>
      <c r="I33" s="16">
        <f t="shared" si="6"/>
        <v>75481.16</v>
      </c>
    </row>
    <row r="34" spans="2:9" ht="12.75">
      <c r="B34" s="13" t="s">
        <v>35</v>
      </c>
      <c r="C34" s="11"/>
      <c r="D34" s="15">
        <v>1918842.11</v>
      </c>
      <c r="E34" s="16">
        <v>793178.63</v>
      </c>
      <c r="F34" s="15">
        <f t="shared" si="8"/>
        <v>2712020.74</v>
      </c>
      <c r="G34" s="16">
        <v>2456055.43</v>
      </c>
      <c r="H34" s="16">
        <v>2456055.43</v>
      </c>
      <c r="I34" s="16">
        <f t="shared" si="6"/>
        <v>255965.31000000006</v>
      </c>
    </row>
    <row r="35" spans="2:9" ht="12.75">
      <c r="B35" s="13" t="s">
        <v>36</v>
      </c>
      <c r="C35" s="11"/>
      <c r="D35" s="15">
        <v>128860</v>
      </c>
      <c r="E35" s="16">
        <v>-14582.4</v>
      </c>
      <c r="F35" s="15">
        <f t="shared" si="8"/>
        <v>114277.6</v>
      </c>
      <c r="G35" s="16">
        <v>89893.1</v>
      </c>
      <c r="H35" s="16">
        <v>89893.1</v>
      </c>
      <c r="I35" s="16">
        <f t="shared" si="6"/>
        <v>24384.5</v>
      </c>
    </row>
    <row r="36" spans="2:9" ht="12.75">
      <c r="B36" s="13" t="s">
        <v>37</v>
      </c>
      <c r="C36" s="11"/>
      <c r="D36" s="15">
        <v>526000</v>
      </c>
      <c r="E36" s="16">
        <v>-28520.56</v>
      </c>
      <c r="F36" s="15">
        <f t="shared" si="8"/>
        <v>497479.44</v>
      </c>
      <c r="G36" s="16">
        <v>378687.4</v>
      </c>
      <c r="H36" s="16">
        <v>378687.4</v>
      </c>
      <c r="I36" s="16">
        <f t="shared" si="6"/>
        <v>118792.03999999998</v>
      </c>
    </row>
    <row r="37" spans="2:9" ht="12.75">
      <c r="B37" s="13" t="s">
        <v>38</v>
      </c>
      <c r="C37" s="11"/>
      <c r="D37" s="15">
        <v>1624000</v>
      </c>
      <c r="E37" s="16">
        <v>-109900.71</v>
      </c>
      <c r="F37" s="15">
        <f t="shared" si="8"/>
        <v>1514099.29</v>
      </c>
      <c r="G37" s="16">
        <v>1347071.38</v>
      </c>
      <c r="H37" s="16">
        <v>1347071.38</v>
      </c>
      <c r="I37" s="16">
        <f t="shared" si="6"/>
        <v>167027.91000000015</v>
      </c>
    </row>
    <row r="38" spans="2:9" ht="12.75">
      <c r="B38" s="13" t="s">
        <v>39</v>
      </c>
      <c r="C38" s="11"/>
      <c r="D38" s="15">
        <v>687347.79</v>
      </c>
      <c r="E38" s="16">
        <v>-272475.82</v>
      </c>
      <c r="F38" s="15">
        <f t="shared" si="8"/>
        <v>414871.97000000003</v>
      </c>
      <c r="G38" s="16">
        <v>157726.03</v>
      </c>
      <c r="H38" s="16">
        <v>157726.03</v>
      </c>
      <c r="I38" s="16">
        <f t="shared" si="6"/>
        <v>257145.94000000003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7879336.83</v>
      </c>
      <c r="E39" s="15">
        <f t="shared" si="9"/>
        <v>872619.02</v>
      </c>
      <c r="F39" s="15">
        <f>SUM(F40:F48)</f>
        <v>8751955.85</v>
      </c>
      <c r="G39" s="15">
        <f t="shared" si="9"/>
        <v>7608986.92</v>
      </c>
      <c r="H39" s="15">
        <f t="shared" si="9"/>
        <v>7608986.92</v>
      </c>
      <c r="I39" s="15">
        <f t="shared" si="9"/>
        <v>1142968.9299999997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7629336.83</v>
      </c>
      <c r="E43" s="16">
        <v>1122619.02</v>
      </c>
      <c r="F43" s="15">
        <f t="shared" si="10"/>
        <v>8751955.85</v>
      </c>
      <c r="G43" s="16">
        <v>7608986.92</v>
      </c>
      <c r="H43" s="16">
        <v>7608986.92</v>
      </c>
      <c r="I43" s="16">
        <f t="shared" si="6"/>
        <v>1142968.9299999997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250000</v>
      </c>
      <c r="E47" s="16">
        <v>-250000</v>
      </c>
      <c r="F47" s="15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2370631.86</v>
      </c>
      <c r="E49" s="15">
        <f t="shared" si="11"/>
        <v>-1785781.19</v>
      </c>
      <c r="F49" s="15">
        <f t="shared" si="11"/>
        <v>584850.6699999999</v>
      </c>
      <c r="G49" s="15">
        <f t="shared" si="11"/>
        <v>292708.02999999997</v>
      </c>
      <c r="H49" s="15">
        <f t="shared" si="11"/>
        <v>292708.02999999997</v>
      </c>
      <c r="I49" s="15">
        <f t="shared" si="11"/>
        <v>292142.64</v>
      </c>
    </row>
    <row r="50" spans="2:9" ht="12.75">
      <c r="B50" s="13" t="s">
        <v>51</v>
      </c>
      <c r="C50" s="11"/>
      <c r="D50" s="15">
        <v>770631.86</v>
      </c>
      <c r="E50" s="16">
        <v>-373105.99</v>
      </c>
      <c r="F50" s="15">
        <f t="shared" si="10"/>
        <v>397525.87</v>
      </c>
      <c r="G50" s="16">
        <v>217537.35</v>
      </c>
      <c r="H50" s="16">
        <v>217537.35</v>
      </c>
      <c r="I50" s="16">
        <f t="shared" si="6"/>
        <v>179988.52</v>
      </c>
    </row>
    <row r="51" spans="2:9" ht="12.75">
      <c r="B51" s="13" t="s">
        <v>52</v>
      </c>
      <c r="C51" s="11"/>
      <c r="D51" s="15">
        <v>0</v>
      </c>
      <c r="E51" s="16">
        <v>25430</v>
      </c>
      <c r="F51" s="15">
        <f t="shared" si="10"/>
        <v>25430</v>
      </c>
      <c r="G51" s="16">
        <v>25430</v>
      </c>
      <c r="H51" s="16">
        <v>25430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550000</v>
      </c>
      <c r="E53" s="16">
        <v>-412806.88</v>
      </c>
      <c r="F53" s="15">
        <f t="shared" si="10"/>
        <v>137193.12</v>
      </c>
      <c r="G53" s="16">
        <v>25039</v>
      </c>
      <c r="H53" s="16">
        <v>25039</v>
      </c>
      <c r="I53" s="16">
        <f t="shared" si="6"/>
        <v>112154.12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250000</v>
      </c>
      <c r="E55" s="16">
        <v>-225298.32</v>
      </c>
      <c r="F55" s="15">
        <f t="shared" si="10"/>
        <v>24701.679999999993</v>
      </c>
      <c r="G55" s="16">
        <v>24701.68</v>
      </c>
      <c r="H55" s="16">
        <v>24701.68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800000</v>
      </c>
      <c r="E57" s="16">
        <v>-800000</v>
      </c>
      <c r="F57" s="15">
        <f t="shared" si="10"/>
        <v>0</v>
      </c>
      <c r="G57" s="16">
        <v>0</v>
      </c>
      <c r="H57" s="16">
        <v>0</v>
      </c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4087499.9</v>
      </c>
      <c r="E59" s="15">
        <f>SUM(E60:E62)</f>
        <v>8316084.42</v>
      </c>
      <c r="F59" s="15">
        <f>SUM(F60:F62)</f>
        <v>12403584.32</v>
      </c>
      <c r="G59" s="15">
        <f>SUM(G60:G62)</f>
        <v>7302701.44</v>
      </c>
      <c r="H59" s="15">
        <f>SUM(H60:H62)</f>
        <v>7302701.44</v>
      </c>
      <c r="I59" s="16">
        <f t="shared" si="6"/>
        <v>5100882.88</v>
      </c>
    </row>
    <row r="60" spans="2:9" ht="12.75">
      <c r="B60" s="13" t="s">
        <v>61</v>
      </c>
      <c r="C60" s="11"/>
      <c r="D60" s="15">
        <v>4087499.9</v>
      </c>
      <c r="E60" s="16">
        <v>5316084.42</v>
      </c>
      <c r="F60" s="15">
        <f t="shared" si="10"/>
        <v>9403584.32</v>
      </c>
      <c r="G60" s="16">
        <v>4341084.9</v>
      </c>
      <c r="H60" s="16">
        <v>4341084.9</v>
      </c>
      <c r="I60" s="16">
        <f t="shared" si="6"/>
        <v>5062499.42</v>
      </c>
    </row>
    <row r="61" spans="2:9" ht="12.75">
      <c r="B61" s="13" t="s">
        <v>62</v>
      </c>
      <c r="C61" s="11"/>
      <c r="D61" s="15">
        <v>0</v>
      </c>
      <c r="E61" s="16">
        <v>3000000</v>
      </c>
      <c r="F61" s="15">
        <f t="shared" si="10"/>
        <v>3000000</v>
      </c>
      <c r="G61" s="16">
        <v>2961616.54</v>
      </c>
      <c r="H61" s="16">
        <v>2961616.54</v>
      </c>
      <c r="I61" s="16">
        <f t="shared" si="6"/>
        <v>38383.45999999996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54972981.14</v>
      </c>
      <c r="E85" s="21">
        <f>E86+E104+E94+E114+E124+E134+E138+E147+E151</f>
        <v>21243493.88</v>
      </c>
      <c r="F85" s="21">
        <f t="shared" si="12"/>
        <v>76216475.02</v>
      </c>
      <c r="G85" s="21">
        <f>G86+G104+G94+G114+G124+G134+G138+G147+G151</f>
        <v>61694268.5</v>
      </c>
      <c r="H85" s="21">
        <f>H86+H104+H94+H114+H124+H134+H138+H147+H151</f>
        <v>61694268.5</v>
      </c>
      <c r="I85" s="21">
        <f t="shared" si="12"/>
        <v>14522206.52</v>
      </c>
    </row>
    <row r="86" spans="2:9" ht="12.75">
      <c r="B86" s="3" t="s">
        <v>12</v>
      </c>
      <c r="C86" s="9"/>
      <c r="D86" s="15">
        <f>SUM(D87:D93)</f>
        <v>11605181.5</v>
      </c>
      <c r="E86" s="15">
        <f>SUM(E87:E93)</f>
        <v>25072.76999999999</v>
      </c>
      <c r="F86" s="15">
        <f>SUM(F87:F93)</f>
        <v>11630254.27</v>
      </c>
      <c r="G86" s="15">
        <f>SUM(G87:G93)</f>
        <v>10847705.530000001</v>
      </c>
      <c r="H86" s="15">
        <f>SUM(H87:H93)</f>
        <v>10847705.530000001</v>
      </c>
      <c r="I86" s="16">
        <f aca="true" t="shared" si="13" ref="I86:I149">F86-G86</f>
        <v>782548.7399999984</v>
      </c>
    </row>
    <row r="87" spans="2:9" ht="12.75">
      <c r="B87" s="13" t="s">
        <v>13</v>
      </c>
      <c r="C87" s="11"/>
      <c r="D87" s="15">
        <v>10330820.43</v>
      </c>
      <c r="E87" s="16">
        <v>-422641.06</v>
      </c>
      <c r="F87" s="15">
        <f aca="true" t="shared" si="14" ref="F87:F103">D87+E87</f>
        <v>9908179.37</v>
      </c>
      <c r="G87" s="16">
        <v>9347769.48</v>
      </c>
      <c r="H87" s="16">
        <v>9347769.48</v>
      </c>
      <c r="I87" s="16">
        <f t="shared" si="13"/>
        <v>560409.8899999987</v>
      </c>
    </row>
    <row r="88" spans="2:9" ht="12.75">
      <c r="B88" s="13" t="s">
        <v>14</v>
      </c>
      <c r="C88" s="11"/>
      <c r="D88" s="15">
        <v>0</v>
      </c>
      <c r="E88" s="16">
        <v>41400</v>
      </c>
      <c r="F88" s="15">
        <f t="shared" si="14"/>
        <v>41400</v>
      </c>
      <c r="G88" s="16">
        <v>41400</v>
      </c>
      <c r="H88" s="16">
        <v>41400</v>
      </c>
      <c r="I88" s="16">
        <f t="shared" si="13"/>
        <v>0</v>
      </c>
    </row>
    <row r="89" spans="2:9" ht="12.75">
      <c r="B89" s="13" t="s">
        <v>15</v>
      </c>
      <c r="C89" s="11"/>
      <c r="D89" s="15">
        <v>1274361.07</v>
      </c>
      <c r="E89" s="16">
        <v>-5506.49</v>
      </c>
      <c r="F89" s="15">
        <f t="shared" si="14"/>
        <v>1268854.58</v>
      </c>
      <c r="G89" s="16">
        <v>1106491.13</v>
      </c>
      <c r="H89" s="16">
        <v>1106491.13</v>
      </c>
      <c r="I89" s="16">
        <f t="shared" si="13"/>
        <v>162363.4500000002</v>
      </c>
    </row>
    <row r="90" spans="2:9" ht="12.75">
      <c r="B90" s="13" t="s">
        <v>16</v>
      </c>
      <c r="C90" s="11"/>
      <c r="D90" s="15">
        <v>0</v>
      </c>
      <c r="E90" s="16">
        <v>111019</v>
      </c>
      <c r="F90" s="15">
        <f t="shared" si="14"/>
        <v>111019</v>
      </c>
      <c r="G90" s="16">
        <v>111019</v>
      </c>
      <c r="H90" s="16">
        <v>111019</v>
      </c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126294.86</v>
      </c>
      <c r="F91" s="15">
        <f t="shared" si="14"/>
        <v>126294.86</v>
      </c>
      <c r="G91" s="16">
        <v>66519.46</v>
      </c>
      <c r="H91" s="16">
        <v>66519.46</v>
      </c>
      <c r="I91" s="16">
        <f t="shared" si="13"/>
        <v>59775.399999999994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174506.46</v>
      </c>
      <c r="F93" s="15">
        <f t="shared" si="14"/>
        <v>174506.46</v>
      </c>
      <c r="G93" s="16">
        <v>174506.46</v>
      </c>
      <c r="H93" s="16">
        <v>174506.46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3805590</v>
      </c>
      <c r="E94" s="15">
        <f>SUM(E95:E103)</f>
        <v>-5847.499999999913</v>
      </c>
      <c r="F94" s="15">
        <f>SUM(F95:F103)</f>
        <v>3799742.5</v>
      </c>
      <c r="G94" s="15">
        <f>SUM(G95:G103)</f>
        <v>3453535.92</v>
      </c>
      <c r="H94" s="15">
        <f>SUM(H95:H103)</f>
        <v>3453535.92</v>
      </c>
      <c r="I94" s="16">
        <f t="shared" si="13"/>
        <v>346206.5800000001</v>
      </c>
    </row>
    <row r="95" spans="2:9" ht="12.75">
      <c r="B95" s="13" t="s">
        <v>21</v>
      </c>
      <c r="C95" s="11"/>
      <c r="D95" s="15">
        <v>89400</v>
      </c>
      <c r="E95" s="16">
        <v>-6000</v>
      </c>
      <c r="F95" s="15">
        <f t="shared" si="14"/>
        <v>83400</v>
      </c>
      <c r="G95" s="16">
        <v>41524.03</v>
      </c>
      <c r="H95" s="16">
        <v>41524.03</v>
      </c>
      <c r="I95" s="16">
        <f t="shared" si="13"/>
        <v>41875.97</v>
      </c>
    </row>
    <row r="96" spans="2:9" ht="12.75">
      <c r="B96" s="13" t="s">
        <v>22</v>
      </c>
      <c r="C96" s="11"/>
      <c r="D96" s="15">
        <v>600000</v>
      </c>
      <c r="E96" s="16">
        <v>-294624.8</v>
      </c>
      <c r="F96" s="15">
        <f t="shared" si="14"/>
        <v>305375.2</v>
      </c>
      <c r="G96" s="16">
        <v>262990.75</v>
      </c>
      <c r="H96" s="16">
        <v>262990.75</v>
      </c>
      <c r="I96" s="16">
        <f t="shared" si="13"/>
        <v>42384.45000000001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450000</v>
      </c>
      <c r="E98" s="16">
        <v>-111019</v>
      </c>
      <c r="F98" s="15">
        <f t="shared" si="14"/>
        <v>338981</v>
      </c>
      <c r="G98" s="16">
        <v>240292.52</v>
      </c>
      <c r="H98" s="16">
        <v>240292.52</v>
      </c>
      <c r="I98" s="16">
        <f t="shared" si="13"/>
        <v>98688.48000000001</v>
      </c>
    </row>
    <row r="99" spans="2:9" ht="12.75">
      <c r="B99" s="13" t="s">
        <v>25</v>
      </c>
      <c r="C99" s="11"/>
      <c r="D99" s="15">
        <v>96190</v>
      </c>
      <c r="E99" s="16">
        <v>-23281.6</v>
      </c>
      <c r="F99" s="15">
        <f t="shared" si="14"/>
        <v>72908.4</v>
      </c>
      <c r="G99" s="16">
        <v>52926.1</v>
      </c>
      <c r="H99" s="16">
        <v>52926.1</v>
      </c>
      <c r="I99" s="16">
        <f t="shared" si="13"/>
        <v>19982.299999999996</v>
      </c>
    </row>
    <row r="100" spans="2:9" ht="12.75">
      <c r="B100" s="13" t="s">
        <v>26</v>
      </c>
      <c r="C100" s="11"/>
      <c r="D100" s="15">
        <v>1500000</v>
      </c>
      <c r="E100" s="16">
        <v>715604.3</v>
      </c>
      <c r="F100" s="15">
        <f t="shared" si="14"/>
        <v>2215604.3</v>
      </c>
      <c r="G100" s="16">
        <v>2203816.31</v>
      </c>
      <c r="H100" s="16">
        <v>2203816.31</v>
      </c>
      <c r="I100" s="16">
        <f t="shared" si="13"/>
        <v>11787.989999999758</v>
      </c>
    </row>
    <row r="101" spans="2:9" ht="12.75">
      <c r="B101" s="13" t="s">
        <v>27</v>
      </c>
      <c r="C101" s="11"/>
      <c r="D101" s="15">
        <v>580000</v>
      </c>
      <c r="E101" s="16">
        <v>-451691.44</v>
      </c>
      <c r="F101" s="15">
        <f t="shared" si="14"/>
        <v>128308.56</v>
      </c>
      <c r="G101" s="16">
        <v>72571.6</v>
      </c>
      <c r="H101" s="16">
        <v>72571.6</v>
      </c>
      <c r="I101" s="16">
        <f t="shared" si="13"/>
        <v>55736.95999999999</v>
      </c>
    </row>
    <row r="102" spans="2:9" ht="12.75">
      <c r="B102" s="13" t="s">
        <v>28</v>
      </c>
      <c r="C102" s="11"/>
      <c r="D102" s="15">
        <v>40000</v>
      </c>
      <c r="E102" s="16">
        <v>0</v>
      </c>
      <c r="F102" s="15">
        <f t="shared" si="14"/>
        <v>40000</v>
      </c>
      <c r="G102" s="16">
        <v>910</v>
      </c>
      <c r="H102" s="16">
        <v>910</v>
      </c>
      <c r="I102" s="16">
        <f t="shared" si="13"/>
        <v>39090</v>
      </c>
    </row>
    <row r="103" spans="2:9" ht="12.75">
      <c r="B103" s="13" t="s">
        <v>29</v>
      </c>
      <c r="C103" s="11"/>
      <c r="D103" s="15">
        <v>450000</v>
      </c>
      <c r="E103" s="16">
        <v>165165.04</v>
      </c>
      <c r="F103" s="15">
        <f t="shared" si="14"/>
        <v>615165.04</v>
      </c>
      <c r="G103" s="16">
        <v>578504.61</v>
      </c>
      <c r="H103" s="16">
        <v>578504.61</v>
      </c>
      <c r="I103" s="16">
        <f t="shared" si="13"/>
        <v>36660.43000000005</v>
      </c>
    </row>
    <row r="104" spans="2:9" ht="12.75">
      <c r="B104" s="3" t="s">
        <v>30</v>
      </c>
      <c r="C104" s="9"/>
      <c r="D104" s="15">
        <f>SUM(D105:D113)</f>
        <v>1860142.5</v>
      </c>
      <c r="E104" s="15">
        <f>SUM(E105:E113)</f>
        <v>119692.64000000001</v>
      </c>
      <c r="F104" s="15">
        <f>SUM(F105:F113)</f>
        <v>1979835.1400000001</v>
      </c>
      <c r="G104" s="15">
        <f>SUM(G105:G113)</f>
        <v>1551951.94</v>
      </c>
      <c r="H104" s="15">
        <f>SUM(H105:H113)</f>
        <v>1551951.94</v>
      </c>
      <c r="I104" s="16">
        <f t="shared" si="13"/>
        <v>427883.2000000002</v>
      </c>
    </row>
    <row r="105" spans="2:9" ht="12.75">
      <c r="B105" s="13" t="s">
        <v>31</v>
      </c>
      <c r="C105" s="11"/>
      <c r="D105" s="15">
        <v>808000</v>
      </c>
      <c r="E105" s="16">
        <v>131763.66</v>
      </c>
      <c r="F105" s="16">
        <f>D105+E105</f>
        <v>939763.66</v>
      </c>
      <c r="G105" s="16">
        <v>883059.64</v>
      </c>
      <c r="H105" s="16">
        <v>883059.64</v>
      </c>
      <c r="I105" s="16">
        <f t="shared" si="13"/>
        <v>56704.02000000002</v>
      </c>
    </row>
    <row r="106" spans="2:9" ht="12.75">
      <c r="B106" s="13" t="s">
        <v>32</v>
      </c>
      <c r="C106" s="11"/>
      <c r="D106" s="15">
        <v>20000</v>
      </c>
      <c r="E106" s="16">
        <v>0</v>
      </c>
      <c r="F106" s="16">
        <f aca="true" t="shared" si="15" ref="F106:F113">D106+E106</f>
        <v>20000</v>
      </c>
      <c r="G106" s="16">
        <v>8400</v>
      </c>
      <c r="H106" s="16">
        <v>8400</v>
      </c>
      <c r="I106" s="16">
        <f t="shared" si="13"/>
        <v>11600</v>
      </c>
    </row>
    <row r="107" spans="2:9" ht="12.75">
      <c r="B107" s="13" t="s">
        <v>33</v>
      </c>
      <c r="C107" s="11"/>
      <c r="D107" s="15">
        <v>349181.35</v>
      </c>
      <c r="E107" s="16">
        <v>10175.18</v>
      </c>
      <c r="F107" s="16">
        <f t="shared" si="15"/>
        <v>359356.52999999997</v>
      </c>
      <c r="G107" s="16">
        <v>256927.01</v>
      </c>
      <c r="H107" s="16">
        <v>256927.01</v>
      </c>
      <c r="I107" s="16">
        <f t="shared" si="13"/>
        <v>102429.51999999996</v>
      </c>
    </row>
    <row r="108" spans="2:9" ht="12.75">
      <c r="B108" s="13" t="s">
        <v>34</v>
      </c>
      <c r="C108" s="11"/>
      <c r="D108" s="15">
        <v>52000</v>
      </c>
      <c r="E108" s="16">
        <v>-8895.26</v>
      </c>
      <c r="F108" s="16">
        <f t="shared" si="15"/>
        <v>43104.74</v>
      </c>
      <c r="G108" s="16">
        <v>7921.71</v>
      </c>
      <c r="H108" s="16">
        <v>7921.71</v>
      </c>
      <c r="I108" s="16">
        <f t="shared" si="13"/>
        <v>35183.03</v>
      </c>
    </row>
    <row r="109" spans="2:9" ht="12.75">
      <c r="B109" s="13" t="s">
        <v>35</v>
      </c>
      <c r="C109" s="11"/>
      <c r="D109" s="15">
        <v>292500</v>
      </c>
      <c r="E109" s="16">
        <v>49950.8</v>
      </c>
      <c r="F109" s="16">
        <f t="shared" si="15"/>
        <v>342450.8</v>
      </c>
      <c r="G109" s="16">
        <v>275405</v>
      </c>
      <c r="H109" s="16">
        <v>275405</v>
      </c>
      <c r="I109" s="16">
        <f t="shared" si="13"/>
        <v>67045.79999999999</v>
      </c>
    </row>
    <row r="110" spans="2:9" ht="12.75">
      <c r="B110" s="13" t="s">
        <v>36</v>
      </c>
      <c r="C110" s="11"/>
      <c r="D110" s="15">
        <v>3000</v>
      </c>
      <c r="E110" s="16">
        <v>-1722.96</v>
      </c>
      <c r="F110" s="16">
        <f t="shared" si="15"/>
        <v>1277.04</v>
      </c>
      <c r="G110" s="16">
        <v>0</v>
      </c>
      <c r="H110" s="16">
        <v>0</v>
      </c>
      <c r="I110" s="16">
        <f t="shared" si="13"/>
        <v>1277.04</v>
      </c>
    </row>
    <row r="111" spans="2:9" ht="12.75">
      <c r="B111" s="13" t="s">
        <v>37</v>
      </c>
      <c r="C111" s="11"/>
      <c r="D111" s="15">
        <v>35000</v>
      </c>
      <c r="E111" s="16">
        <v>1319</v>
      </c>
      <c r="F111" s="16">
        <f t="shared" si="15"/>
        <v>36319</v>
      </c>
      <c r="G111" s="16">
        <v>35754.12</v>
      </c>
      <c r="H111" s="16">
        <v>35754.12</v>
      </c>
      <c r="I111" s="16">
        <f t="shared" si="13"/>
        <v>564.8799999999974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300461.15</v>
      </c>
      <c r="E113" s="16">
        <v>-62897.78</v>
      </c>
      <c r="F113" s="16">
        <f t="shared" si="15"/>
        <v>237563.37000000002</v>
      </c>
      <c r="G113" s="16">
        <v>84484.46</v>
      </c>
      <c r="H113" s="16">
        <v>84484.46</v>
      </c>
      <c r="I113" s="16">
        <f t="shared" si="13"/>
        <v>153078.91000000003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269725</v>
      </c>
      <c r="E124" s="15">
        <f>SUM(E125:E133)</f>
        <v>1078486.79</v>
      </c>
      <c r="F124" s="15">
        <f>SUM(F125:F133)</f>
        <v>1348211.79</v>
      </c>
      <c r="G124" s="15">
        <f>SUM(G125:G133)</f>
        <v>1348211.79</v>
      </c>
      <c r="H124" s="15">
        <f>SUM(H125:H133)</f>
        <v>1348211.79</v>
      </c>
      <c r="I124" s="16">
        <f t="shared" si="13"/>
        <v>0</v>
      </c>
    </row>
    <row r="125" spans="2:9" ht="12.75">
      <c r="B125" s="13" t="s">
        <v>51</v>
      </c>
      <c r="C125" s="11"/>
      <c r="D125" s="15">
        <v>269725</v>
      </c>
      <c r="E125" s="16">
        <v>-140292.81</v>
      </c>
      <c r="F125" s="16">
        <f>D125+E125</f>
        <v>129432.19</v>
      </c>
      <c r="G125" s="16">
        <v>129432.19</v>
      </c>
      <c r="H125" s="16">
        <v>129432.19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4129.6</v>
      </c>
      <c r="F127" s="16">
        <f t="shared" si="17"/>
        <v>4129.6</v>
      </c>
      <c r="G127" s="16">
        <v>4129.6</v>
      </c>
      <c r="H127" s="16">
        <v>4129.6</v>
      </c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1139000</v>
      </c>
      <c r="F128" s="16">
        <f t="shared" si="17"/>
        <v>1139000</v>
      </c>
      <c r="G128" s="16">
        <v>1139000</v>
      </c>
      <c r="H128" s="16">
        <v>1139000</v>
      </c>
      <c r="I128" s="16">
        <f t="shared" si="13"/>
        <v>0</v>
      </c>
    </row>
    <row r="129" spans="2:9" ht="12.75">
      <c r="B129" s="13" t="s">
        <v>55</v>
      </c>
      <c r="C129" s="11"/>
      <c r="D129" s="15">
        <v>0</v>
      </c>
      <c r="E129" s="16">
        <v>33600</v>
      </c>
      <c r="F129" s="16">
        <f t="shared" si="17"/>
        <v>33600</v>
      </c>
      <c r="G129" s="16">
        <v>33600</v>
      </c>
      <c r="H129" s="16">
        <v>33600</v>
      </c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42050</v>
      </c>
      <c r="F130" s="16">
        <f t="shared" si="17"/>
        <v>42050</v>
      </c>
      <c r="G130" s="16">
        <v>42050</v>
      </c>
      <c r="H130" s="16">
        <v>42050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37432342.14</v>
      </c>
      <c r="E134" s="15">
        <f>SUM(E135:E137)</f>
        <v>20026089.18</v>
      </c>
      <c r="F134" s="15">
        <f>SUM(F135:F137)</f>
        <v>57458431.32</v>
      </c>
      <c r="G134" s="15">
        <f>SUM(G135:G137)</f>
        <v>44492863.32</v>
      </c>
      <c r="H134" s="15">
        <f>SUM(H135:H137)</f>
        <v>44492863.32</v>
      </c>
      <c r="I134" s="16">
        <f t="shared" si="13"/>
        <v>12965568</v>
      </c>
    </row>
    <row r="135" spans="2:9" ht="12.75">
      <c r="B135" s="13" t="s">
        <v>61</v>
      </c>
      <c r="C135" s="11"/>
      <c r="D135" s="15">
        <v>37432342.14</v>
      </c>
      <c r="E135" s="16">
        <v>20026089.18</v>
      </c>
      <c r="F135" s="16">
        <f>D135+E135</f>
        <v>57458431.32</v>
      </c>
      <c r="G135" s="16">
        <v>44492863.32</v>
      </c>
      <c r="H135" s="16">
        <v>44492863.32</v>
      </c>
      <c r="I135" s="16">
        <f t="shared" si="13"/>
        <v>12965568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113356165.03</v>
      </c>
      <c r="E160" s="14">
        <f t="shared" si="21"/>
        <v>38971829.92999999</v>
      </c>
      <c r="F160" s="14">
        <f t="shared" si="21"/>
        <v>152327994.95999998</v>
      </c>
      <c r="G160" s="14">
        <f t="shared" si="21"/>
        <v>124995202.77</v>
      </c>
      <c r="H160" s="14">
        <f t="shared" si="21"/>
        <v>124995202.77</v>
      </c>
      <c r="I160" s="14">
        <f t="shared" si="21"/>
        <v>27332792.189999998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2020-02-10T18:53:29Z</dcterms:modified>
  <cp:category/>
  <cp:version/>
  <cp:contentType/>
  <cp:contentStatus/>
</cp:coreProperties>
</file>